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Sheet1!$A$1:$P$7</definedName>
  </definedNames>
  <calcPr calcId="145621"/>
</workbook>
</file>

<file path=xl/calcChain.xml><?xml version="1.0" encoding="utf-8"?>
<calcChain xmlns="http://schemas.openxmlformats.org/spreadsheetml/2006/main">
  <c r="O5" i="1" l="1"/>
  <c r="O7" i="1"/>
  <c r="P7" i="1" l="1"/>
  <c r="O4" i="1" l="1"/>
  <c r="P4" i="1" s="1"/>
</calcChain>
</file>

<file path=xl/sharedStrings.xml><?xml version="1.0" encoding="utf-8"?>
<sst xmlns="http://schemas.openxmlformats.org/spreadsheetml/2006/main" count="47" uniqueCount="43">
  <si>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</si>
  <si>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</si>
  <si>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</si>
  <si>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</si>
  <si>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</si>
  <si>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</si>
  <si>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</si>
  <si>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</si>
  <si>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</si>
  <si>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</si>
  <si>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</si>
  <si>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</si>
  <si>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</si>
  <si>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</si>
  <si>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</si>
  <si>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</si>
  <si>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</si>
  <si>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</si>
  <si>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18</t>
  </si>
  <si>
    <t>10.71 Производство на хляб, хлебни и пресни сладкарски изделия</t>
  </si>
  <si>
    <t>13</t>
  </si>
  <si>
    <t>с.Войводиново</t>
  </si>
  <si>
    <t>BG16RFOP002-2.031-0007</t>
  </si>
  <si>
    <t>УНИТРАФАД ООД</t>
  </si>
  <si>
    <t>27.11 Производство на електрически двигатели, генератори и трансформатори</t>
  </si>
  <si>
    <t>05.03.2021 г.</t>
  </si>
  <si>
    <t>Подобряване на производствения капацитет в "УНИТРАФАД" ООД за повишаване на експортния потенциал на територията на МИГ "Дряново - Трявна - в сърцето на Балкана"</t>
  </si>
  <si>
    <t>гр.Дряново</t>
  </si>
  <si>
    <t>Чрез изпълнението на настоящия проект, „Унитрафад” ООД ще закупи и въведе в експлоатация съвременно оборудване от висок клас, което се характеризира с голяма производителност. По този начин реализацията на проекта пряко ще допринесе за постигане на висока конкурентоспособност на компанията и нейното устойчиво възходящо развитие. Проектът ще доведе до намаляване въздействието от производствената дейност върху околната среда и намаляване на оперативните експлоатационни разходи на предприятието.</t>
  </si>
  <si>
    <t>BG16RFOP002-2.030-0004</t>
  </si>
  <si>
    <t>ЙЪЛДЪЗ БЪЛГАРИЯ ЕООД</t>
  </si>
  <si>
    <t>18.09.2019 г.</t>
  </si>
  <si>
    <t>10</t>
  </si>
  <si>
    <t>18.07.2020 г.</t>
  </si>
  <si>
    <t>с.Черноочене</t>
  </si>
  <si>
    <t>Разширяване на производствения капацитет и подобряване на конкурентоспособността на Йълдъз България ЕООД</t>
  </si>
  <si>
    <t>Проектното предложение включва подкрепа за общи производствени инвестиции за подобряване на производствения капацитет за растеж на Йълдъз България ЕООД, чрез ефективното и ефикасно използване на факторите на производство. Посредством инвестиции в нови, модерни, нискоенергийни и ресурсно ефективни машини и оборудване, проектът ще подобри производствените процеси и повиши производителността в Йълдъз България ЕООД. Освен това, чрез предвидените за закупуване ДМА ще се създаде възможност за разнообразяване на асортимента от продукти на фирмата, които ще бъдат произвеждани с по-високо качество. Това ще създаде възможност за експорт на продукцията в съседни страни. Предложението предвижда доставката на 15 вида машини и оборудване (общо 46 броя), част от които специализирани и автоматизирани за производство на кори за баклава и тулумбички. Друга част от оборудването е свързана с осигуряването на подходящи условия за съхранение на продуктите и произведената продукция за да се отговори на изискванията на съответните санитарно хигиенни изисквания. Третата група активи, планирани за доставка са такива, които липсват във фирмата или са с високи разходи на електроенергия и/или водят до висок технологичен брак в производството. Доставката им ще осигури нормална ритмичност на производствения процес.</t>
  </si>
  <si>
    <t>BG16RFOP002-2.048-0002</t>
  </si>
  <si>
    <t>"ОРАКУЛ ИНЖЕНЕРИНГ" ООД</t>
  </si>
  <si>
    <t>20.41 Производство на сапун, миещи, почистващи и полиращи препарати</t>
  </si>
  <si>
    <t>26.09.2019 г.</t>
  </si>
  <si>
    <t>Модулна инсталация за пречистване и регенериране на отпадни продукти</t>
  </si>
  <si>
    <t xml:space="preserve">Дружеството "ОРАКУЛ ИНЖЕНЕРИНГ" ООД е новорегистрирано предприятие, което си е поставило амбициозната цел да е сред иноваторите в България. При съвременната търговия проблемът с намирането на евтини, но качествени суровини е ключ към успешна реализация на търговските продукти. Много от евтините чуждестранни продукти със съмнителен произход, предназначени за българския пазар използват суровини със съмнително качество, които водят до кратък живот на продукта, а в някои случаи дори до здравословни проблеми при употребата му. Насочили сме нашата идея към закупуването на модулна инсталация за пречистване и регенериране на отпадни продукти чрез която да се реализират методите на хидродинамична кавитационна експозиция на високоинтензивна, баро-мембранна ултрафилтрационна сепарация и нестационарни електрохимични мембранни процеси с използване на променлив асинхронен ток.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</si>
</sst>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d\.m\.yyyy\ &quot;г.&quot;;@"/>
    <numFmt numFmtId="166"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8">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5"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16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6" fontId="1" fillId="0" borderId="11" xfId="37" applyNumberFormat="1" applyFont="1" applyFill="1" applyBorder="1" applyAlignment="1" applyProtection="1">
      <alignment horizontal="center" vertical="center" wrapText="1"/>
    </xf>
    <xf numFmtId="166" fontId="1" fillId="0" borderId="11" xfId="37" applyNumberFormat="1" applyFont="1" applyFill="1" applyBorder="1" applyAlignment="1" applyProtection="1">
      <alignment horizontal="center" vertical="center"/>
    </xf>
    <xf numFmtId="166" fontId="27" fillId="0" borderId="11" xfId="38" applyNumberFormat="1" applyFont="1" applyFill="1" applyBorder="1" applyAlignment="1" applyProtection="1">
      <alignment horizontal="center" vertical="center" wrapText="1"/>
    </xf>
    <xf numFmtId="166"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5"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6" fontId="1" fillId="0" borderId="0" xfId="37" applyNumberFormat="1" applyFont="1" applyFill="1" applyBorder="1" applyAlignment="1" applyProtection="1">
      <alignment horizontal="center" vertical="center" wrapText="1"/>
    </xf>
    <xf numFmtId="166" fontId="1" fillId="0" borderId="0" xfId="37" applyNumberFormat="1" applyFont="1" applyFill="1" applyBorder="1" applyAlignment="1" applyProtection="1">
      <alignment horizontal="center" vertical="center"/>
    </xf>
    <xf numFmtId="166" fontId="27" fillId="0" borderId="0" xfId="38" applyNumberFormat="1" applyFont="1" applyFill="1" applyBorder="1" applyAlignment="1" applyProtection="1">
      <alignment horizontal="center" vertical="center" wrapText="1"/>
    </xf>
    <xf numFmtId="166"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6"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5"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7"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tabSelected="1" topLeftCell="G2" zoomScale="80" zoomScaleNormal="80" zoomScaleSheetLayoutView="70" workbookViewId="0">
      <pane ySplit="2" topLeftCell="A4" activePane="bottomLeft" state="frozen"/>
      <selection activeCell="A2" sqref="A2"/>
      <selection pane="bottomLeft" activeCell="N7" sqref="N7"/>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46" t="s">
        <v>16</v>
      </c>
      <c r="B1" s="47"/>
      <c r="C1" s="47"/>
      <c r="D1" s="47"/>
      <c r="E1" s="47"/>
      <c r="F1" s="47"/>
      <c r="G1" s="47"/>
      <c r="H1" s="47"/>
      <c r="I1" s="47"/>
      <c r="J1" s="47"/>
      <c r="K1" s="47"/>
      <c r="L1" s="47"/>
      <c r="M1" s="47"/>
      <c r="N1" s="47"/>
      <c r="O1" s="47"/>
      <c r="P1" s="47"/>
    </row>
    <row r="2" spans="1:17" ht="187.5" customHeight="1" x14ac:dyDescent="0.2">
      <c r="A2" s="46" t="s">
        <v>16</v>
      </c>
      <c r="B2" s="47"/>
      <c r="C2" s="47"/>
      <c r="D2" s="47"/>
      <c r="E2" s="47"/>
      <c r="F2" s="47"/>
      <c r="G2" s="47"/>
      <c r="H2" s="47"/>
      <c r="I2" s="47"/>
      <c r="J2" s="47"/>
      <c r="K2" s="47"/>
      <c r="L2" s="47"/>
      <c r="M2" s="47"/>
      <c r="N2" s="47"/>
      <c r="O2" s="47"/>
      <c r="P2" s="47"/>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127.5" x14ac:dyDescent="0.2">
      <c r="A4" s="16" t="s">
        <v>22</v>
      </c>
      <c r="B4" s="16" t="s">
        <v>23</v>
      </c>
      <c r="C4" s="17">
        <v>104039642</v>
      </c>
      <c r="D4" s="18" t="s">
        <v>24</v>
      </c>
      <c r="E4" s="19">
        <v>43713</v>
      </c>
      <c r="F4" s="20" t="s">
        <v>18</v>
      </c>
      <c r="G4" s="30" t="s">
        <v>25</v>
      </c>
      <c r="H4" s="22" t="s">
        <v>28</v>
      </c>
      <c r="I4" s="23" t="s">
        <v>26</v>
      </c>
      <c r="J4" s="24" t="s">
        <v>27</v>
      </c>
      <c r="K4" s="25" t="s">
        <v>17</v>
      </c>
      <c r="L4" s="27">
        <v>131056.28</v>
      </c>
      <c r="M4" s="27">
        <v>117950.65</v>
      </c>
      <c r="N4" s="28">
        <v>13105.63</v>
      </c>
      <c r="O4" s="29">
        <f>Table1[[#This Row],[Размер на БФП (в лева) / Amount of the grant (in BGN)]]*0.85</f>
        <v>100258.05249999999</v>
      </c>
      <c r="P4" s="15">
        <f>Table1[[#This Row],[Размер на съфинансирането от Съюза (в лева) / Union co-financing (in BGN)]]/Table1[[#This Row],[Размер на БФП (в лева) / Amount of the grant (in BGN)]]</f>
        <v>0.85</v>
      </c>
    </row>
    <row r="5" spans="1:17" s="8" customFormat="1" ht="318.75" x14ac:dyDescent="0.2">
      <c r="A5" s="16" t="s">
        <v>29</v>
      </c>
      <c r="B5" s="16" t="s">
        <v>30</v>
      </c>
      <c r="C5" s="17">
        <v>201042100</v>
      </c>
      <c r="D5" s="18" t="s">
        <v>19</v>
      </c>
      <c r="E5" s="19" t="s">
        <v>31</v>
      </c>
      <c r="F5" s="20" t="s">
        <v>32</v>
      </c>
      <c r="G5" s="21" t="s">
        <v>33</v>
      </c>
      <c r="H5" s="22" t="s">
        <v>36</v>
      </c>
      <c r="I5" s="23" t="s">
        <v>35</v>
      </c>
      <c r="J5" s="24" t="s">
        <v>34</v>
      </c>
      <c r="K5" s="25" t="s">
        <v>17</v>
      </c>
      <c r="L5" s="27">
        <v>290000</v>
      </c>
      <c r="M5" s="27">
        <v>261000</v>
      </c>
      <c r="N5" s="28">
        <v>29000</v>
      </c>
      <c r="O5" s="29">
        <f>Table1[[#This Row],[Размер на БФП (в лева) / Amount of the grant (in BGN)]]*0.85</f>
        <v>221850</v>
      </c>
      <c r="P5" s="15">
        <v>0.85</v>
      </c>
    </row>
    <row r="6" spans="1:17" s="8" customFormat="1" ht="275.25" customHeight="1" x14ac:dyDescent="0.2">
      <c r="A6" s="16"/>
      <c r="B6" s="16"/>
      <c r="C6" s="17"/>
      <c r="D6" s="18"/>
      <c r="E6" s="19"/>
      <c r="F6" s="20"/>
      <c r="G6" s="21"/>
      <c r="H6" s="22"/>
      <c r="I6" s="23"/>
      <c r="J6" s="24"/>
      <c r="K6" s="25" t="s">
        <v>17</v>
      </c>
      <c r="L6" s="26"/>
      <c r="M6" s="27"/>
      <c r="N6" s="28"/>
      <c r="O6" s="29"/>
      <c r="P6" s="15">
        <v>0.85</v>
      </c>
    </row>
    <row r="7" spans="1:17" s="8" customFormat="1" ht="229.5" x14ac:dyDescent="0.2">
      <c r="A7" s="16" t="s">
        <v>37</v>
      </c>
      <c r="B7" s="16" t="s">
        <v>38</v>
      </c>
      <c r="C7" s="17">
        <v>205641819</v>
      </c>
      <c r="D7" s="18" t="s">
        <v>39</v>
      </c>
      <c r="E7" s="19" t="s">
        <v>40</v>
      </c>
      <c r="F7" s="20" t="s">
        <v>20</v>
      </c>
      <c r="G7" s="30">
        <v>44130</v>
      </c>
      <c r="H7" s="22" t="s">
        <v>42</v>
      </c>
      <c r="I7" s="23" t="s">
        <v>41</v>
      </c>
      <c r="J7" s="24" t="s">
        <v>21</v>
      </c>
      <c r="K7" s="25" t="s">
        <v>17</v>
      </c>
      <c r="L7" s="26">
        <v>200000</v>
      </c>
      <c r="M7" s="27">
        <v>140000</v>
      </c>
      <c r="N7" s="28">
        <v>60000</v>
      </c>
      <c r="O7" s="29">
        <f>Table1[[#This Row],[Размер на БФП (в лева) / Amount of the grant (in BGN)]]*0.85</f>
        <v>119000</v>
      </c>
      <c r="P7" s="15">
        <f>Table1[[#This Row],[Размер на съфинансирането от Съюза (в лева) / Union co-financing (in BGN)]]/Table1[[#This Row],[Размер на БФП (в лева) / Amount of the grant (in BGN)]]</f>
        <v>0.85</v>
      </c>
    </row>
    <row r="8" spans="1:17" s="8" customFormat="1" ht="15" x14ac:dyDescent="0.2">
      <c r="A8" s="32"/>
      <c r="B8" s="32"/>
      <c r="C8" s="33"/>
      <c r="D8" s="34"/>
      <c r="E8" s="35"/>
      <c r="F8" s="36"/>
      <c r="G8" s="37"/>
      <c r="H8" s="38"/>
      <c r="I8" s="31"/>
      <c r="J8" s="39"/>
      <c r="K8" s="40"/>
      <c r="L8" s="41"/>
      <c r="M8" s="42"/>
      <c r="N8" s="43"/>
      <c r="O8" s="44"/>
      <c r="P8" s="45"/>
    </row>
    <row r="9" spans="1:17" x14ac:dyDescent="0.2">
      <c r="A9" s="11"/>
      <c r="D9" s="11"/>
      <c r="E9" s="11"/>
      <c r="F9" s="11"/>
      <c r="G9" s="13"/>
      <c r="H9" s="11"/>
      <c r="I9" s="11"/>
      <c r="J9" s="11"/>
      <c r="K9" s="5"/>
      <c r="Q9" s="11"/>
    </row>
    <row r="10" spans="1:17" x14ac:dyDescent="0.2">
      <c r="A10" s="11"/>
      <c r="D10" s="11"/>
      <c r="E10" s="11"/>
      <c r="F10" s="11"/>
      <c r="I10" s="11"/>
      <c r="J10" s="11"/>
      <c r="K10" s="5"/>
      <c r="Q10" s="11"/>
    </row>
    <row r="11" spans="1:17" x14ac:dyDescent="0.2">
      <c r="A11" s="11"/>
      <c r="D11" s="11"/>
      <c r="E11" s="11"/>
      <c r="F11" s="11"/>
      <c r="I11" s="11"/>
      <c r="J11" s="11"/>
      <c r="K11" s="5"/>
      <c r="Q11" s="11"/>
    </row>
    <row r="12" spans="1:17" x14ac:dyDescent="0.2">
      <c r="I12" s="11"/>
      <c r="J12" s="11"/>
      <c r="K12" s="5"/>
      <c r="Q12" s="11"/>
    </row>
    <row r="13" spans="1:17" x14ac:dyDescent="0.2">
      <c r="I13" s="11"/>
      <c r="J13" s="11"/>
      <c r="K13" s="5"/>
      <c r="Q13"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2019-09-27T09:32:23Z</dcterms:modified>
</cp:coreProperties>
</file>