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20490" windowHeight="7215"/>
  </bookViews>
  <sheets>
    <sheet name="Sheet1" sheetId="1" r:id="rId1"/>
  </sheets>
  <definedNames>
    <definedName name="_xlnm.Print_Area" localSheetId="0">Sheet1!$A$1:$P$7</definedName>
  </definedNames>
  <calcPr calcId="145621"/>
</workbook>
</file>

<file path=xl/calcChain.xml><?xml version="1.0" encoding="utf-8"?>
<calcChain xmlns="http://schemas.openxmlformats.org/spreadsheetml/2006/main">
  <c r="N6" i="1" l="1"/>
  <c r="O6" i="1"/>
  <c r="P6" i="1" s="1"/>
  <c r="N5" i="1"/>
  <c r="P5" i="1"/>
  <c r="O7" i="1" l="1"/>
  <c r="O4" i="1" l="1"/>
  <c r="P4" i="1" s="1"/>
</calcChain>
</file>

<file path=xl/sharedStrings.xml><?xml version="1.0" encoding="utf-8"?>
<sst xmlns="http://schemas.openxmlformats.org/spreadsheetml/2006/main" count="51" uniqueCount="43">
  <si>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</si>
  <si>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</si>
  <si>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</si>
  <si>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</si>
  <si>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</si>
  <si>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</si>
  <si>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</si>
  <si>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</si>
  <si>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</si>
  <si>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</si>
  <si>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</si>
  <si>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</si>
  <si>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</si>
  <si>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</si>
  <si>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</si>
  <si>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</si>
  <si>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</si>
  <si>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</si>
  <si>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BG16RFOP002-2.056</t>
  </si>
  <si>
    <t xml:space="preserve">ПНЕВМАТИКА - ФЕНИКС ЕООД </t>
  </si>
  <si>
    <t>с.Комунига</t>
  </si>
  <si>
    <t>Подобряване на производствения капацитет в "Пневматика феникс" ЕООД</t>
  </si>
  <si>
    <t>25.62 Механично обработване на метал</t>
  </si>
  <si>
    <t>12</t>
  </si>
  <si>
    <t>"Пневматика-Феникс" е Българска фирма наследник на 40-годишен опит в производството на метални изделия и техните компоненти. Основната дейност на предприятието е проектирането, изработката, ремонтът, поддръжката и рециклирането на метални части и пневматични цилиндри, филтри, разпределители, клапани, дросели и други компоненти, изграждащи цели системи в машиностроителната, транспортната, хранително-вкусовата, енергийната промишленост и селското стопанство. На базата на своя опит и постигнато качество, дружеството успешно се е утвърдило на българския, европейския и руския пазар, отговаряйки на техните изисквания.</t>
  </si>
  <si>
    <t>BG16RFOP002-2.028</t>
  </si>
  <si>
    <t>СТРОЙПРОЕКТ ЕООД</t>
  </si>
  <si>
    <t>Повишаване конкурентоспособността, подобряване на капацитета и експортния потенциал на "СТРОЙПРОЕКТ" ЕООД чрез придобиване на високоспециализирани дълготрайни материални активи.</t>
  </si>
  <si>
    <t>гр.Лом</t>
  </si>
  <si>
    <t>16.12.2019 г.</t>
  </si>
  <si>
    <t>"СТРОЙПРОЕКТ" ЕООД е създадена през 2006 г. в гр. Лом. Компанията е една от водещите фирми в района в областта за производство на комплекти конструкции метални конструкции и отделни стоманени елементи (Елементи за стенно ограждане; Анкерни болтове;Закладни части Детайли от листов материал), на база извършеното от дружеството механично обработване на съответните суровини.  За качеството на производствения  процес и продуктите е от съществено значение и нивото на технологичния парк, затова фирмата традиционно инвестира в нови производствени машини.</t>
  </si>
  <si>
    <t>BG16RFOP002-2.025-0002</t>
  </si>
  <si>
    <t>Повишаване конкурентноспособността на "Автомобил Компонент България"ЕООД чрез ефективно и ефикасно използване на факторите на производство</t>
  </si>
  <si>
    <t>29.32 Производство на други части и принадлежности за автомобили</t>
  </si>
  <si>
    <t>"Автомобил Компонент България"ЕООД е създадена през 2000г.  Основен предмет на дейност на предприятието е производство на компоненти и части за автомобили. Производствената база на предприятието се намира в гр. Свиленград. В стратегически план фирмата цели постигане на устойчив растеж, постигайки и поддържайки високо ниво на конкурентоспособност.</t>
  </si>
  <si>
    <t>гр.Свиленград</t>
  </si>
  <si>
    <t>"Автомобил Копонент България" ЕООД</t>
  </si>
  <si>
    <t>BG16RFOP002-2.022-0008</t>
  </si>
  <si>
    <t>БЕЛЛА 21 ООД</t>
  </si>
  <si>
    <t>14.13 Производство на горно облекло, без работно</t>
  </si>
  <si>
    <t xml:space="preserve">Фирма БЕЛЛА 21" ООД е българска фирма регистрирана и осъщетсвяваща своята дейност на територията на град Белене – България. Основната и дейност е свързана с производство на дамски рокли.
</t>
  </si>
  <si>
    <t>Подобряване на производствения капацитет</t>
  </si>
  <si>
    <t>гр.Белене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</si>
</sst>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m\.yyyy\ &quot;г.&quot;;@"/>
    <numFmt numFmtId="166" formatCode="#,##0.00\ &quot;лв.&quot;"/>
  </numFmts>
  <fonts count="31"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
      <b/>
      <sz val="8"/>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5"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6" fontId="1" fillId="0" borderId="11" xfId="37" applyNumberFormat="1" applyFont="1" applyFill="1" applyBorder="1" applyAlignment="1" applyProtection="1">
      <alignment horizontal="center" vertical="center"/>
    </xf>
    <xf numFmtId="166" fontId="27" fillId="0" borderId="11" xfId="38" applyNumberFormat="1" applyFont="1" applyFill="1" applyBorder="1" applyAlignment="1" applyProtection="1">
      <alignment horizontal="center" vertical="center" wrapText="1"/>
    </xf>
    <xf numFmtId="166"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5"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6" fontId="1" fillId="0" borderId="0" xfId="37" applyNumberFormat="1" applyFont="1" applyFill="1" applyBorder="1" applyAlignment="1" applyProtection="1">
      <alignment horizontal="center" vertical="center" wrapText="1"/>
    </xf>
    <xf numFmtId="166" fontId="1" fillId="0" borderId="0" xfId="37" applyNumberFormat="1" applyFont="1" applyFill="1" applyBorder="1" applyAlignment="1" applyProtection="1">
      <alignment horizontal="center" vertical="center"/>
    </xf>
    <xf numFmtId="166" fontId="27" fillId="0" borderId="0" xfId="38" applyNumberFormat="1" applyFont="1" applyFill="1" applyBorder="1" applyAlignment="1" applyProtection="1">
      <alignment horizontal="center" vertical="center" wrapText="1"/>
    </xf>
    <xf numFmtId="166"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6"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5"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7"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A2" zoomScale="80" zoomScaleNormal="80" zoomScaleSheetLayoutView="70" workbookViewId="0">
      <pane ySplit="2" topLeftCell="A4" activePane="bottomLeft" state="frozen"/>
      <selection activeCell="A2" sqref="A2"/>
      <selection pane="bottomLeft" activeCell="O13" sqref="O13"/>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5" t="s">
        <v>16</v>
      </c>
      <c r="B1" s="46"/>
      <c r="C1" s="46"/>
      <c r="D1" s="46"/>
      <c r="E1" s="46"/>
      <c r="F1" s="46"/>
      <c r="G1" s="46"/>
      <c r="H1" s="46"/>
      <c r="I1" s="46"/>
      <c r="J1" s="46"/>
      <c r="K1" s="46"/>
      <c r="L1" s="46"/>
      <c r="M1" s="46"/>
      <c r="N1" s="46"/>
      <c r="O1" s="46"/>
      <c r="P1" s="46"/>
    </row>
    <row r="2" spans="1:17" ht="187.5" customHeight="1" x14ac:dyDescent="0.2">
      <c r="A2" s="45" t="s">
        <v>16</v>
      </c>
      <c r="B2" s="46"/>
      <c r="C2" s="46"/>
      <c r="D2" s="46"/>
      <c r="E2" s="46"/>
      <c r="F2" s="46"/>
      <c r="G2" s="46"/>
      <c r="H2" s="46"/>
      <c r="I2" s="46"/>
      <c r="J2" s="46"/>
      <c r="K2" s="46"/>
      <c r="L2" s="46"/>
      <c r="M2" s="46"/>
      <c r="N2" s="46"/>
      <c r="O2" s="46"/>
      <c r="P2" s="46"/>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18</v>
      </c>
      <c r="B4" s="16" t="s">
        <v>19</v>
      </c>
      <c r="C4" s="17">
        <v>201401912</v>
      </c>
      <c r="D4" s="18" t="s">
        <v>22</v>
      </c>
      <c r="E4" s="19">
        <v>43810</v>
      </c>
      <c r="F4" s="20" t="s">
        <v>23</v>
      </c>
      <c r="G4" s="28">
        <v>44176</v>
      </c>
      <c r="H4" s="21" t="s">
        <v>24</v>
      </c>
      <c r="I4" s="22" t="s">
        <v>21</v>
      </c>
      <c r="J4" s="23" t="s">
        <v>20</v>
      </c>
      <c r="K4" s="24" t="s">
        <v>17</v>
      </c>
      <c r="L4" s="25">
        <v>238575.62</v>
      </c>
      <c r="M4" s="25">
        <v>214718.06</v>
      </c>
      <c r="N4" s="26">
        <v>23857.56</v>
      </c>
      <c r="O4" s="27">
        <f>Table1[[#This Row],[Размер на БФП (в лева) / Amount of the grant (in BGN)]]*0.85</f>
        <v>182510.351</v>
      </c>
      <c r="P4" s="15">
        <f>Table1[[#This Row],[Размер на съфинансирането от Съюза (в лева) / Union co-financing (in BGN)]]/Table1[[#This Row],[Размер на БФП (в лева) / Amount of the grant (in BGN)]]</f>
        <v>0.85</v>
      </c>
    </row>
    <row r="5" spans="1:17" s="8" customFormat="1" ht="51" customHeight="1" x14ac:dyDescent="0.2">
      <c r="A5" s="16" t="s">
        <v>25</v>
      </c>
      <c r="B5" s="16" t="s">
        <v>26</v>
      </c>
      <c r="C5" s="17">
        <v>111583886</v>
      </c>
      <c r="D5" s="18" t="s">
        <v>22</v>
      </c>
      <c r="E5" s="19" t="s">
        <v>29</v>
      </c>
      <c r="F5" s="20" t="s">
        <v>23</v>
      </c>
      <c r="G5" s="28">
        <v>44181</v>
      </c>
      <c r="H5" s="21" t="s">
        <v>30</v>
      </c>
      <c r="I5" s="22" t="s">
        <v>27</v>
      </c>
      <c r="J5" s="23" t="s">
        <v>28</v>
      </c>
      <c r="K5" s="24" t="s">
        <v>17</v>
      </c>
      <c r="L5" s="25">
        <v>427516</v>
      </c>
      <c r="M5" s="25">
        <v>346287.96</v>
      </c>
      <c r="N5" s="26">
        <f>L5-M5</f>
        <v>81228.039999999979</v>
      </c>
      <c r="O5" s="27">
        <v>294344.76</v>
      </c>
      <c r="P5" s="44">
        <f>Table1[[#This Row],[Размер на съфинансирането от Съюза (в лева) / Union co-financing (in BGN)]]/Table1[[#This Row],[Размер на БФП (в лева) / Amount of the grant (in BGN)]]</f>
        <v>0.84999998267337962</v>
      </c>
    </row>
    <row r="6" spans="1:17" s="8" customFormat="1" ht="51" customHeight="1" x14ac:dyDescent="0.2">
      <c r="A6" s="16" t="s">
        <v>31</v>
      </c>
      <c r="B6" s="16" t="s">
        <v>36</v>
      </c>
      <c r="C6" s="17">
        <v>126503312</v>
      </c>
      <c r="D6" s="18" t="s">
        <v>33</v>
      </c>
      <c r="E6" s="19">
        <v>43817</v>
      </c>
      <c r="F6" s="20" t="s">
        <v>23</v>
      </c>
      <c r="G6" s="28">
        <v>44183</v>
      </c>
      <c r="H6" s="21" t="s">
        <v>34</v>
      </c>
      <c r="I6" s="22" t="s">
        <v>32</v>
      </c>
      <c r="J6" s="23" t="s">
        <v>35</v>
      </c>
      <c r="K6" s="24" t="s">
        <v>17</v>
      </c>
      <c r="L6" s="25">
        <v>388045.5</v>
      </c>
      <c r="M6" s="25">
        <v>349240.95</v>
      </c>
      <c r="N6" s="26">
        <f>L6-M6</f>
        <v>38804.549999999988</v>
      </c>
      <c r="O6" s="27">
        <f>Table1[[#This Row],[Размер на БФП (в лева) / Amount of the grant (in BGN)]]*0.85</f>
        <v>296854.8075</v>
      </c>
      <c r="P6" s="44">
        <f>Table1[[#This Row],[Размер на съфинансирането от Съюза (в лева) / Union co-financing (in BGN)]]/Table1[[#This Row],[Размер на БФП (в лева) / Amount of the grant (in BGN)]]</f>
        <v>0.85</v>
      </c>
    </row>
    <row r="7" spans="1:17" s="8" customFormat="1" ht="63.75" x14ac:dyDescent="0.2">
      <c r="A7" s="16" t="s">
        <v>37</v>
      </c>
      <c r="B7" s="16" t="s">
        <v>38</v>
      </c>
      <c r="C7" s="17">
        <v>202469500</v>
      </c>
      <c r="D7" s="18" t="s">
        <v>39</v>
      </c>
      <c r="E7" s="19">
        <v>43819</v>
      </c>
      <c r="F7" s="20" t="s">
        <v>23</v>
      </c>
      <c r="G7" s="28">
        <v>44185</v>
      </c>
      <c r="H7" s="21" t="s">
        <v>40</v>
      </c>
      <c r="I7" s="22" t="s">
        <v>41</v>
      </c>
      <c r="J7" s="23" t="s">
        <v>42</v>
      </c>
      <c r="K7" s="24" t="s">
        <v>17</v>
      </c>
      <c r="L7" s="25">
        <v>389286</v>
      </c>
      <c r="M7" s="25">
        <v>343282.29</v>
      </c>
      <c r="N7" s="26">
        <v>46003.71</v>
      </c>
      <c r="O7" s="27">
        <f>Table1[[#This Row],[Размер на БФП (в лева) / Amount of the grant (in BGN)]]*0.85</f>
        <v>291789.94649999996</v>
      </c>
      <c r="P7" s="15">
        <v>0.85</v>
      </c>
    </row>
    <row r="8" spans="1:17" s="8" customFormat="1" ht="15" x14ac:dyDescent="0.2">
      <c r="A8" s="30"/>
      <c r="B8" s="30"/>
      <c r="C8" s="31"/>
      <c r="D8" s="32"/>
      <c r="E8" s="33"/>
      <c r="F8" s="34"/>
      <c r="G8" s="35"/>
      <c r="H8" s="36"/>
      <c r="I8" s="29"/>
      <c r="J8" s="37"/>
      <c r="K8" s="38"/>
      <c r="L8" s="39"/>
      <c r="M8" s="40"/>
      <c r="N8" s="41"/>
      <c r="O8" s="42"/>
      <c r="P8" s="43"/>
    </row>
    <row r="9" spans="1:17" x14ac:dyDescent="0.2">
      <c r="A9" s="11"/>
      <c r="D9" s="11"/>
      <c r="E9" s="11"/>
      <c r="F9" s="11"/>
      <c r="G9" s="13"/>
      <c r="H9" s="11"/>
      <c r="I9" s="11"/>
      <c r="J9" s="11"/>
      <c r="K9" s="5"/>
      <c r="Q9" s="11"/>
    </row>
    <row r="10" spans="1:17" x14ac:dyDescent="0.2">
      <c r="A10" s="11"/>
      <c r="D10" s="11"/>
      <c r="E10" s="11"/>
      <c r="F10" s="11"/>
      <c r="I10" s="11"/>
      <c r="J10" s="11"/>
      <c r="K10" s="5"/>
      <c r="Q10" s="11"/>
    </row>
    <row r="11" spans="1:17" x14ac:dyDescent="0.2">
      <c r="A11" s="11"/>
      <c r="D11" s="11"/>
      <c r="E11" s="11"/>
      <c r="F11" s="11"/>
      <c r="I11" s="11"/>
      <c r="J11" s="11"/>
      <c r="K11" s="5"/>
      <c r="Q11" s="11"/>
    </row>
    <row r="12" spans="1:17" x14ac:dyDescent="0.2">
      <c r="I12" s="11"/>
      <c r="J12" s="11"/>
      <c r="K12" s="5"/>
      <c r="Q12" s="11"/>
    </row>
    <row r="13" spans="1:17" x14ac:dyDescent="0.2">
      <c r="I13" s="11"/>
      <c r="J13" s="11"/>
      <c r="K13" s="5"/>
      <c r="Q13"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2019-12-23T08:39:49Z</dcterms:modified>
</cp:coreProperties>
</file>