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nedyalkova\Desktop\2.048\"/>
    </mc:Choice>
  </mc:AlternateContent>
  <bookViews>
    <workbookView xWindow="0" yWindow="600" windowWidth="20490" windowHeight="7155"/>
  </bookViews>
  <sheets>
    <sheet name="Sheet1" sheetId="1" r:id="rId1"/>
  </sheets>
  <definedNames>
    <definedName name="_xlnm.Print_Area" localSheetId="0">Sheet1!$A$1:$P$8</definedName>
  </definedNames>
  <calcPr calcId="162913"/>
</workbook>
</file>

<file path=xl/calcChain.xml><?xml version="1.0" encoding="utf-8"?>
<calcChain xmlns="http://schemas.openxmlformats.org/spreadsheetml/2006/main">
  <c r="N7" i="1" l="1"/>
  <c r="O7" i="1"/>
  <c r="P7" i="1"/>
  <c r="N6" i="1"/>
  <c r="O6" i="1"/>
  <c r="P6" i="1" s="1"/>
</calcChain>
</file>

<file path=xl/sharedStrings.xml><?xml version="1.0" encoding="utf-8"?>
<sst xmlns="http://schemas.openxmlformats.org/spreadsheetml/2006/main" count="66" uniqueCount="54">
  <si>
    <t xml:space="preserve"> Номер на проектното досие / Reference number of project proposal</t>
  </si>
  <si>
    <t>Бенефициер /
Beneficiary</t>
  </si>
  <si>
    <t>Единен идентификационен код / UIC</t>
  </si>
  <si>
    <t>Отраслова принадлежност КИД / Economic activity code</t>
  </si>
  <si>
    <t>Обобщение на операцията / 
Summary of the operation</t>
  </si>
  <si>
    <t>Място на изпълнение / Place of implementation</t>
  </si>
  <si>
    <t>Размер на БФП (в лева) / Amount of the grant (in BGN)</t>
  </si>
  <si>
    <t>Размер на съфинансирането от бенефициера (в лева) / Amount of contribution by the beneficiary (in BGN)</t>
  </si>
  <si>
    <t>Дата на сключване на договора / 
Operation start date</t>
  </si>
  <si>
    <t>Продължителност на изпълнение (в месеци) / 
Period of implementation (months)</t>
  </si>
  <si>
    <t>Дата на планирано приключване на изпълнението / 
Expected date of completion</t>
  </si>
  <si>
    <t xml:space="preserve">Наименование на проекта /
Name of operation </t>
  </si>
  <si>
    <t>Общ размер на допустимите разходи (в лева) /Total eligible expenditure (in BGN)</t>
  </si>
  <si>
    <t>Област на интервенция / 
Category of intervention</t>
  </si>
  <si>
    <t>Размер на съфинансирането от Съюза (в лева) / Union co-financing (in BGN)</t>
  </si>
  <si>
    <t>Процент на съфинансиране от Съюза /Union co-financing rate</t>
  </si>
  <si>
    <t>Списък на операциите съгласно т.1 от Приложение XII  от РЕГЛАМЕНТ (ЕС) № 1303/2013 НА ЕВРОПЕЙСКИЯ ПАРЛАМЕНТ И НА СЪВЕТА
от 17 декември 2013 година за определяне на общоприложими разпоредби за Европейския фонд за регионално развитие,
Европейския социален фонд, Кохезионния фонд, Европейския земеделски фонд за развитие на
селските райони и Европейския фонд за морско дело и рибарство и за определяне на общи
разпоредби за Европейския фонд за регионално развитие, Европейския социален фонд,
Кохезионния фонд и Европейския фонд за морско дело и рибарство, и за отмяна на Регламент
(ЕО) № 1083/2006 на Съвета 
List of operations under point 1 of Annex XII of Regulation (EU) No 1303/2013 of the European Parliament and of the Council of 17 December 2013
 laying down common provisions on the European Regional Development Fund, the European Social Fund, the Cohesion Fund, the European Agricultural Fund for Rural Development 
and the European Maritime and Fisheries Fund and laying down general provisions on the European Regional Development Fund, the European Social Fund, 
the Cohesion Fund and the European Maritime and Fisheries Fund and repealing Council Regulation (EC) No 1083/2006</t>
  </si>
  <si>
    <t>097 Инициативи за водено от общностите местно развитие в градски и селски райони</t>
  </si>
  <si>
    <t>18</t>
  </si>
  <si>
    <t>BG16RFOP002-2.058-0001</t>
  </si>
  <si>
    <t>БОРЯНА АД</t>
  </si>
  <si>
    <t>BG16RFOP002-2.058-0002</t>
  </si>
  <si>
    <t>„Радмари Груп “ ЕООД</t>
  </si>
  <si>
    <t>BG16RFOP002-2.058-0003</t>
  </si>
  <si>
    <t>гр.Червен бряг</t>
  </si>
  <si>
    <t>25.99 Производство на други метални изделия, некласифицирани другаде</t>
  </si>
  <si>
    <t>12</t>
  </si>
  <si>
    <t xml:space="preserve">гр.Червен бряг
</t>
  </si>
  <si>
    <t>14.39 Производство на класически (машинно или ръчно плетени) пуловери, жилетки и други подобни изделия</t>
  </si>
  <si>
    <t>"БОРЯНА" АД е регистрирано през 1968г. със седалище и адрес на управление в гр. Червен бряг, ул. "Струга" 1 и е специализирано в производството на класически (машинно или ръчно плетени) пуловери, жилетки и други подобни изделия с код на икономическа дейност 14.39 съгласно КИД2008. Дружеството е лидер на местния и световен пазар в областта на плетените изделия и разполага със собствена производствена база в гр. Червен Бряг както и добре развита търговска мрежа.</t>
  </si>
  <si>
    <t>Подобряване на производствения капацитет на "Боряна" АД</t>
  </si>
  <si>
    <t>Проектът предвижда закупуването на:
1. Вертикален обработващ център - CNC управление с производителност 5 Бр/час -1 бр .
2. Струг - CNC управление с производителност 4 Бр/час -1 бр .
3. Радиално - пробивна машина -1 бр .
4. Шест импулсни заваръчни апарати MIG-MAG.
5. Електрокар четири-опорен с товароподемност до 2 тона и височина на повдигане минимум 3300 мм -1 бр</t>
  </si>
  <si>
    <t>През 2013 г.„Радмари Груп “ ЕООД е придобила от машиностроителното предприятие „ Бета „ АД, Червен бряг цех „ ШИРПОТРЕБА“ , въедно с наличното оборудване. Фирмената политика е чрез развитие на машиностроително производство с разширени пазари да се постигнат високи финансови резултати, осигуряващи по–нататъшен просперитет на дружеството.
Най общо сертифицираните дейности са механична обработка на детайли, възли и метални конструкции с възможност за прахово и мокро боядисване.
В технологично отношение дружеството е оборудвано с универсални и специализирани машини, позволяващи изпълнение на почти всички производствени процеси.
Фирма „Радмари Груп ” ЕООД е вписана в Регистъра на Държавната агенция за метрологичен и технически надзор на лицата, извършващи дейности по поддържане, ремонтиране и преустройство на съоръжения с повишена опасност като лице, което извършва поддържане и ремонтиране на бутилки за втечнен въглеводороден газ. Тя е единствен представител за Северна България, извършваща подобна дейност.
Наличното оборудване за механична обработка на детайли е недостатъчно, натоварва се максимално и не може да произведе необходимия обем детайли, което води до принудителен престой и неравномерно натоварване на останалите производствени мощности и като цяло забавяне на поръчките.
Дружеството разполага със заваръчни апарата, които са от различно поколение, с различни технически възможности. В момента голяма част от заварките, които се правят в цеховете са некачествени, елементите – компроментирани. Некачествените заварки водят до известно количество бракувани крайни изделия което води до загуби на дружеството и генериране на голям обем отпадък от производствения процес.
С реализацията на настоящия проект, ще се преодолеят техническите ограничения пред производството, породени от липсата на ключови машини в предприятието. С придобиването на новата техника и обособяване на „ МЕХАНИЧНО ЗАВАРЪЧЕН УЧАСТЪК“, ще се подобри и оптимизира цялостния процес на производство.</t>
  </si>
  <si>
    <t>BG16RFOP002-2.058-0005</t>
  </si>
  <si>
    <t>"ЕНЕРГИЯ-2001" ЕООД</t>
  </si>
  <si>
    <t>Подобряване на производствения капацитет в "ЕНЕРГИЯ-2001" ЕООД</t>
  </si>
  <si>
    <t>Фирма „Енергия 2001” ЕООД е с код на дейност 33.12 - Ремонт на машини и оборудване, с общо и специално предназначение. Тъй като дейността на фирмата е строго специфичен екипът на фирмата е съставен от високо квалифицирани специалисти в сферата на ремонта на специализираното оборудване (специфични кондензатори, пара подаващи съоръжения и други съоръжения под високо налягане) в средно технологични и високотехнологични предприятия. В насока подобряване производствения капацитет и създаване на експортен потенциал се предвижда закупуването на ново производствено оборудване.</t>
  </si>
  <si>
    <t>33.12 Ремонт на машини и оборудване, с общо и специално предназначение</t>
  </si>
  <si>
    <t>10</t>
  </si>
  <si>
    <t>23.12.2020 г.</t>
  </si>
  <si>
    <t>BG16RFOP002-2.058-0004</t>
  </si>
  <si>
    <t>СД СИРЕНА - ПЕШЕВ И С-ИЕ</t>
  </si>
  <si>
    <t>СИМА-МА ЕООД</t>
  </si>
  <si>
    <t>29.12.2021 г.</t>
  </si>
  <si>
    <t>17.12.2020 г.</t>
  </si>
  <si>
    <t>17.06.2022 г.</t>
  </si>
  <si>
    <t>23.10.2021 г.</t>
  </si>
  <si>
    <t>16.12.2021 г.</t>
  </si>
  <si>
    <t>25.11 Производство на метални конструкции и части от тях</t>
  </si>
  <si>
    <t>СД „СИРЕНА - ПЕШЕВ И СИЕ“ е предприятие, специализирано в производството на конструкции за машинни центрове за дървообработка, конструкции и компоненти за стрели за автокранове, шумозаглушителни и пожароустойчиви кабини и индустриални врати, детайли и компоненти за машиностроенето.</t>
  </si>
  <si>
    <t>Подобряване на производствения капацитет в СД „СИРЕНА - ПЕШЕВ И СИЕ“</t>
  </si>
  <si>
    <t>23.06.2022 г.</t>
  </si>
  <si>
    <t>Подобряване на производствения капацитет на „СИМА - МА“ ЕООД</t>
  </si>
  <si>
    <t xml:space="preserve">„СИМА - МА“ ЕООД е предприятие, специализирано в производството, монтажа, поддръжката и ремонта на съоръжения за бетонови стопанства (бункери, силози, смесители, везни, управления, резервни части и др.).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</si>
</sst>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m\.yyyy\ &quot;г.&quot;;@"/>
    <numFmt numFmtId="165" formatCode="#,##0.00\ &quot;лв.&quot;"/>
  </numFmts>
  <fonts count="30">
    <font>
      <sz val="10"/>
      <name val="Arial"/>
      <charset val="204"/>
    </font>
    <font>
      <sz val="10"/>
      <name val="Arial"/>
      <family val="2"/>
      <charset val="204"/>
    </font>
    <font>
      <sz val="8"/>
      <color indexed="8"/>
      <name val="Arial"/>
      <family val="2"/>
      <charset val="204"/>
    </font>
    <font>
      <sz val="8"/>
      <name val="Arial"/>
      <family val="2"/>
      <charset val="204"/>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1"/>
      <color indexed="63"/>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8"/>
      <name val="Arial"/>
      <family val="2"/>
      <charset val="204"/>
    </font>
    <font>
      <b/>
      <sz val="9"/>
      <color indexed="8"/>
      <name val="Arial"/>
      <family val="2"/>
      <charset val="204"/>
    </font>
    <font>
      <sz val="11"/>
      <color rgb="FF000000"/>
      <name val="Calibri"/>
      <family val="2"/>
    </font>
    <font>
      <b/>
      <sz val="8"/>
      <color indexed="8"/>
      <name val="Arial"/>
      <family val="2"/>
      <charset val="204"/>
    </font>
    <font>
      <sz val="10"/>
      <color indexed="8"/>
      <name val="Arial"/>
      <family val="2"/>
      <charset val="204"/>
    </font>
    <font>
      <b/>
      <sz val="12"/>
      <color indexed="8"/>
      <name val="Arial"/>
      <family val="2"/>
      <charset val="204"/>
    </font>
    <font>
      <sz val="10"/>
      <color theme="1"/>
      <name val="Arial"/>
      <family val="2"/>
      <charset val="204"/>
    </font>
    <font>
      <sz val="10"/>
      <color rgb="FF000000"/>
      <name val="Arial"/>
      <family val="2"/>
      <charset val="204"/>
    </font>
    <font>
      <sz val="10"/>
      <name val="Arial Unicode MS"/>
      <family val="2"/>
      <charset val="204"/>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s>
  <borders count="1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48">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3" fillId="0" borderId="0" applyBorder="0"/>
    <xf numFmtId="0" fontId="23" fillId="0" borderId="0" applyBorder="0"/>
    <xf numFmtId="0" fontId="23" fillId="0" borderId="0" applyBorder="0"/>
    <xf numFmtId="0" fontId="1"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23" fillId="0" borderId="0" applyBorder="0"/>
    <xf numFmtId="0" fontId="23" fillId="0" borderId="0" applyBorder="0"/>
    <xf numFmtId="0" fontId="1" fillId="0" borderId="0"/>
  </cellStyleXfs>
  <cellXfs count="46">
    <xf numFmtId="0" fontId="0" fillId="0" borderId="0" xfId="0"/>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0" xfId="0" applyFont="1" applyFill="1" applyBorder="1" applyAlignment="1">
      <alignment horizontal="center" vertical="center"/>
    </xf>
    <xf numFmtId="49" fontId="3" fillId="0" borderId="0" xfId="0" applyNumberFormat="1" applyFont="1" applyFill="1" applyBorder="1" applyAlignment="1">
      <alignment horizontal="center" vertical="center"/>
    </xf>
    <xf numFmtId="0" fontId="2" fillId="0" borderId="0" xfId="0" applyFont="1" applyBorder="1" applyAlignment="1">
      <alignment horizontal="center" vertical="center" wrapText="1"/>
    </xf>
    <xf numFmtId="0" fontId="22" fillId="0" borderId="10"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 fillId="0" borderId="0" xfId="0" applyFont="1" applyFill="1" applyAlignment="1">
      <alignment horizontal="center" vertical="center" wrapText="1"/>
    </xf>
    <xf numFmtId="49" fontId="22" fillId="0" borderId="10" xfId="0" applyNumberFormat="1" applyFont="1" applyFill="1" applyBorder="1" applyAlignment="1">
      <alignment horizontal="center" vertical="center" wrapText="1"/>
    </xf>
    <xf numFmtId="49" fontId="2" fillId="0" borderId="0" xfId="0" applyNumberFormat="1" applyFont="1" applyAlignment="1">
      <alignment horizontal="center" vertical="center"/>
    </xf>
    <xf numFmtId="0" fontId="2" fillId="0" borderId="0" xfId="0" applyFont="1" applyBorder="1" applyAlignment="1">
      <alignment horizontal="center" vertical="center"/>
    </xf>
    <xf numFmtId="0" fontId="24" fillId="0" borderId="10" xfId="0" applyFont="1" applyFill="1" applyBorder="1" applyAlignment="1">
      <alignment horizontal="center" vertical="center" wrapText="1"/>
    </xf>
    <xf numFmtId="49" fontId="2" fillId="0" borderId="0" xfId="0" applyNumberFormat="1" applyFont="1" applyBorder="1" applyAlignment="1">
      <alignment horizontal="center" vertical="center"/>
    </xf>
    <xf numFmtId="0" fontId="22" fillId="0" borderId="11" xfId="0" applyFont="1" applyFill="1" applyBorder="1" applyAlignment="1">
      <alignment horizontal="center" vertical="center" wrapText="1"/>
    </xf>
    <xf numFmtId="9" fontId="1" fillId="0" borderId="13" xfId="0" applyNumberFormat="1" applyFont="1" applyFill="1" applyBorder="1" applyAlignment="1">
      <alignment horizontal="center" vertical="center" wrapText="1"/>
    </xf>
    <xf numFmtId="49" fontId="28" fillId="0" borderId="11" xfId="39" applyNumberFormat="1" applyFont="1" applyFill="1" applyBorder="1" applyAlignment="1" applyProtection="1">
      <alignment horizontal="center" vertical="center" wrapText="1"/>
    </xf>
    <xf numFmtId="0" fontId="1" fillId="0" borderId="11" xfId="46" applyNumberFormat="1" applyFont="1" applyFill="1" applyBorder="1" applyAlignment="1" applyProtection="1">
      <alignment horizontal="center" vertical="center"/>
    </xf>
    <xf numFmtId="0" fontId="25" fillId="0" borderId="11" xfId="0" applyNumberFormat="1" applyFont="1" applyFill="1" applyBorder="1" applyAlignment="1" applyProtection="1">
      <alignment horizontal="center" vertical="center" wrapText="1"/>
    </xf>
    <xf numFmtId="164" fontId="25" fillId="0" borderId="11" xfId="38" applyNumberFormat="1" applyFont="1" applyFill="1" applyBorder="1" applyAlignment="1">
      <alignment horizontal="center" vertical="center" wrapText="1"/>
    </xf>
    <xf numFmtId="49" fontId="28" fillId="0" borderId="11" xfId="45" applyNumberFormat="1" applyFont="1" applyFill="1" applyBorder="1" applyAlignment="1" applyProtection="1">
      <alignment horizontal="center" vertical="center" wrapText="1"/>
    </xf>
    <xf numFmtId="0" fontId="25" fillId="0" borderId="11" xfId="0" applyFont="1" applyFill="1" applyBorder="1" applyAlignment="1">
      <alignment horizontal="center" vertical="center" wrapText="1"/>
    </xf>
    <xf numFmtId="49" fontId="28" fillId="0" borderId="11" xfId="0" applyNumberFormat="1" applyFont="1" applyFill="1" applyBorder="1" applyAlignment="1" applyProtection="1">
      <alignment horizontal="center" vertical="center" wrapText="1"/>
    </xf>
    <xf numFmtId="0" fontId="25" fillId="0" borderId="11" xfId="46" applyNumberFormat="1" applyFont="1" applyFill="1" applyBorder="1" applyAlignment="1" applyProtection="1">
      <alignment horizontal="center" vertical="center" wrapText="1"/>
    </xf>
    <xf numFmtId="0" fontId="25" fillId="24" borderId="11" xfId="0" applyFont="1" applyFill="1" applyBorder="1" applyAlignment="1">
      <alignment horizontal="center" vertical="center" wrapText="1"/>
    </xf>
    <xf numFmtId="165" fontId="1" fillId="0" borderId="11" xfId="37" applyNumberFormat="1" applyFont="1" applyFill="1" applyBorder="1" applyAlignment="1" applyProtection="1">
      <alignment horizontal="center" vertical="center"/>
    </xf>
    <xf numFmtId="165" fontId="27" fillId="0" borderId="11" xfId="38" applyNumberFormat="1" applyFont="1" applyFill="1" applyBorder="1" applyAlignment="1" applyProtection="1">
      <alignment horizontal="center" vertical="center" wrapText="1"/>
    </xf>
    <xf numFmtId="165" fontId="28" fillId="0" borderId="11" xfId="0" applyNumberFormat="1" applyFont="1" applyFill="1" applyBorder="1" applyAlignment="1" applyProtection="1">
      <alignment vertical="center" wrapText="1"/>
    </xf>
    <xf numFmtId="14" fontId="25" fillId="0" borderId="11" xfId="0" applyNumberFormat="1" applyFont="1" applyFill="1" applyBorder="1" applyAlignment="1">
      <alignment horizontal="center" vertical="center" wrapText="1"/>
    </xf>
    <xf numFmtId="0" fontId="29" fillId="0" borderId="0" xfId="0" applyFont="1" applyAlignment="1">
      <alignment vertical="center" wrapText="1"/>
    </xf>
    <xf numFmtId="49" fontId="28" fillId="0" borderId="0" xfId="39" applyNumberFormat="1" applyFont="1" applyFill="1" applyBorder="1" applyAlignment="1" applyProtection="1">
      <alignment horizontal="center" vertical="center" wrapText="1"/>
    </xf>
    <xf numFmtId="0" fontId="1" fillId="0" borderId="0" xfId="46" applyNumberFormat="1" applyFont="1" applyFill="1" applyBorder="1" applyAlignment="1" applyProtection="1">
      <alignment horizontal="center" vertical="center"/>
    </xf>
    <xf numFmtId="0" fontId="25" fillId="0" borderId="0" xfId="0" applyNumberFormat="1" applyFont="1" applyFill="1" applyBorder="1" applyAlignment="1" applyProtection="1">
      <alignment horizontal="center" vertical="center" wrapText="1"/>
    </xf>
    <xf numFmtId="164" fontId="25" fillId="0" borderId="0" xfId="38" applyNumberFormat="1" applyFont="1" applyFill="1" applyBorder="1" applyAlignment="1">
      <alignment horizontal="center" vertical="center" wrapText="1"/>
    </xf>
    <xf numFmtId="49" fontId="28" fillId="0" borderId="0" xfId="45" applyNumberFormat="1" applyFont="1" applyFill="1" applyBorder="1" applyAlignment="1" applyProtection="1">
      <alignment horizontal="center" vertical="center" wrapText="1"/>
    </xf>
    <xf numFmtId="14" fontId="25" fillId="0" borderId="0" xfId="0" applyNumberFormat="1"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0" xfId="46" applyNumberFormat="1" applyFont="1" applyFill="1" applyBorder="1" applyAlignment="1" applyProtection="1">
      <alignment horizontal="center" vertical="center" wrapText="1"/>
    </xf>
    <xf numFmtId="0" fontId="25" fillId="24" borderId="0" xfId="0" applyFont="1" applyFill="1" applyBorder="1" applyAlignment="1">
      <alignment horizontal="center" vertical="center" wrapText="1"/>
    </xf>
    <xf numFmtId="165" fontId="1" fillId="0" borderId="0" xfId="37" applyNumberFormat="1" applyFont="1" applyFill="1" applyBorder="1" applyAlignment="1" applyProtection="1">
      <alignment horizontal="center" vertical="center" wrapText="1"/>
    </xf>
    <xf numFmtId="165" fontId="1" fillId="0" borderId="0" xfId="37" applyNumberFormat="1" applyFont="1" applyFill="1" applyBorder="1" applyAlignment="1" applyProtection="1">
      <alignment horizontal="center" vertical="center"/>
    </xf>
    <xf numFmtId="165" fontId="27" fillId="0" borderId="0" xfId="38" applyNumberFormat="1" applyFont="1" applyFill="1" applyBorder="1" applyAlignment="1" applyProtection="1">
      <alignment horizontal="center" vertical="center" wrapText="1"/>
    </xf>
    <xf numFmtId="165" fontId="28" fillId="0" borderId="0" xfId="0" applyNumberFormat="1" applyFont="1" applyFill="1" applyBorder="1" applyAlignment="1" applyProtection="1">
      <alignment vertical="center" wrapText="1"/>
    </xf>
    <xf numFmtId="9" fontId="1" fillId="0" borderId="0" xfId="0" applyNumberFormat="1" applyFont="1" applyFill="1" applyBorder="1" applyAlignment="1">
      <alignment horizontal="center" vertical="center" wrapText="1"/>
    </xf>
    <xf numFmtId="0" fontId="26" fillId="0" borderId="0" xfId="0" applyFont="1" applyAlignment="1">
      <alignment horizontal="center" vertical="center" wrapText="1"/>
    </xf>
    <xf numFmtId="0" fontId="26" fillId="0" borderId="0" xfId="0" applyFont="1" applyAlignment="1">
      <alignment horizontal="center" vertical="center"/>
    </xf>
  </cellXfs>
  <cellStyles count="4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45"/>
    <cellStyle name="Normal 2 2" xfId="46"/>
    <cellStyle name="Normal 3" xfId="37"/>
    <cellStyle name="Normal 4" xfId="38"/>
    <cellStyle name="Normal 5" xfId="39"/>
    <cellStyle name="Normal 7" xfId="47"/>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21">
    <dxf>
      <font>
        <b/>
        <i val="0"/>
        <strike val="0"/>
        <condense val="0"/>
        <extend val="0"/>
        <outline val="0"/>
        <shadow val="0"/>
        <u val="none"/>
        <vertAlign val="baseline"/>
        <sz val="8"/>
        <color auto="1"/>
        <name val="Arial"/>
        <scheme val="none"/>
      </font>
      <numFmt numFmtId="13" formatCode="0%"/>
      <fill>
        <patternFill patternType="none">
          <fgColor indexed="64"/>
          <bgColor theme="0"/>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border>
    </dxf>
    <dxf>
      <font>
        <b/>
        <i val="0"/>
        <strike val="0"/>
        <condense val="0"/>
        <extend val="0"/>
        <outline val="0"/>
        <shadow val="0"/>
        <u val="none"/>
        <vertAlign val="baseline"/>
        <sz val="8"/>
        <color rgb="FF000000"/>
        <name val="Arial"/>
        <scheme val="none"/>
      </font>
      <numFmt numFmtId="165" formatCode="#,##0.00\ &quot;лв.&quot;"/>
      <fill>
        <patternFill patternType="none">
          <fgColor indexed="64"/>
          <bgColor theme="0"/>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theme="1"/>
        <name val="Verdana"/>
        <scheme val="none"/>
      </font>
      <numFmt numFmtId="4" formatCode="#,##0.00"/>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auto="1"/>
        <name val="Verdana"/>
        <scheme val="none"/>
      </font>
      <numFmt numFmtId="166" formatCode="#,##0.00\ _л_в"/>
      <fill>
        <patternFill patternType="none">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auto="1"/>
        <name val="Verdana"/>
        <scheme val="none"/>
      </font>
      <numFmt numFmtId="166" formatCode="#,##0.00\ _л_в"/>
      <fill>
        <patternFill patternType="none">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indexed="8"/>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indexed="8"/>
        <name val="Arial"/>
        <scheme val="none"/>
      </font>
      <numFmt numFmtId="0" formatCode="General"/>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rgb="FF000000"/>
        <name val="Verdana"/>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indexed="8"/>
        <name val="Arial"/>
        <scheme val="none"/>
      </font>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indexed="8"/>
        <name val="Arial"/>
        <scheme val="none"/>
      </font>
      <numFmt numFmtId="167" formatCode="mmm/yyyy"/>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rgb="FF000000"/>
        <name val="Verdana"/>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indexed="8"/>
        <name val="Arial"/>
        <scheme val="none"/>
      </font>
      <numFmt numFmtId="164" formatCode="d\.m\.yyyy\ &quot;г.&quot;;@"/>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indexed="8"/>
        <name val="Arial"/>
        <scheme val="none"/>
      </font>
      <numFmt numFmtId="0" formatCode="General"/>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auto="1"/>
        <name val="Arial"/>
        <scheme val="none"/>
      </font>
      <numFmt numFmtId="0" formatCode="General"/>
      <fill>
        <patternFill patternType="none">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rgb="FF000000"/>
        <name val="Verdana"/>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rgb="FF000000"/>
        <name val="Verdana"/>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auto="1"/>
        <name val="Arial"/>
        <scheme val="none"/>
      </font>
      <fill>
        <patternFill patternType="none">
          <fgColor indexed="64"/>
          <bgColor theme="0"/>
        </patternFill>
      </fill>
      <alignment horizontal="center" vertical="center" textRotation="0" wrapText="1" indent="0" justifyLastLine="0" shrinkToFit="0" readingOrder="0"/>
    </dxf>
    <dxf>
      <border>
        <bottom style="thin">
          <color indexed="64"/>
        </bottom>
      </border>
    </dxf>
    <dxf>
      <font>
        <b/>
        <i val="0"/>
        <strike val="0"/>
        <condense val="0"/>
        <extend val="0"/>
        <outline val="0"/>
        <shadow val="0"/>
        <u val="none"/>
        <vertAlign val="baseline"/>
        <sz val="9"/>
        <color indexed="8"/>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le1" displayName="Table1" ref="A3:P8" totalsRowShown="0" headerRowDxfId="20" dataDxfId="18" headerRowBorderDxfId="19" tableBorderDxfId="17" totalsRowBorderDxfId="16">
  <tableColumns count="16">
    <tableColumn id="1" name=" Номер на проектното досие / Reference number of project proposal" dataDxfId="15" dataCellStyle="Normal 5"/>
    <tableColumn id="2" name="Бенефициер /_x000a_Beneficiary" dataDxfId="14" dataCellStyle="Normal 5"/>
    <tableColumn id="3" name="Единен идентификационен код / UIC" dataDxfId="13"/>
    <tableColumn id="4" name="Отраслова принадлежност КИД / Economic activity code" dataDxfId="12"/>
    <tableColumn id="5" name="Дата на сключване на договора / _x000a_Operation start date" dataDxfId="11"/>
    <tableColumn id="6" name="Продължителност на изпълнение (в месеци) / _x000a_Period of implementation (months)" dataDxfId="10" dataCellStyle="Normal 2"/>
    <tableColumn id="7" name="Дата на планирано приключване на изпълнението / _x000a_Expected date of completion" dataDxfId="9">
      <calculatedColumnFormula>E4+(F4*31)</calculatedColumnFormula>
    </tableColumn>
    <tableColumn id="8" name="Обобщение на операцията / _x000a_Summary of the operation" dataDxfId="8"/>
    <tableColumn id="9" name="Наименование на проекта /_x000a_Name of operation " dataDxfId="7"/>
    <tableColumn id="10" name="Място на изпълнение / Place of implementation" dataDxfId="6"/>
    <tableColumn id="11" name="Област на интервенция / _x000a_Category of intervention" dataDxfId="5"/>
    <tableColumn id="12" name="Общ размер на допустимите разходи (в лева) /Total eligible expenditure (in BGN)" dataDxfId="4"/>
    <tableColumn id="13" name="Размер на БФП (в лева) / Amount of the grant (in BGN)" dataDxfId="3"/>
    <tableColumn id="16" name="Размер на съфинансирането от бенефициера (в лева) / Amount of contribution by the beneficiary (in BGN)" dataDxfId="2" dataCellStyle="Normal 4">
      <calculatedColumnFormula>L4-M4</calculatedColumnFormula>
    </tableColumn>
    <tableColumn id="15" name="Размер на съфинансирането от Съюза (в лева) / Union co-financing (in BGN)" dataDxfId="1">
      <calculatedColumnFormula>Table1[[#This Row],[Размер на БФП (в лева) / Amount of the grant (in BGN)]]*0.85</calculatedColumnFormula>
    </tableColumn>
    <tableColumn id="14" name="Процент на съфинансиране от Съюза /Union co-financing rate" dataDxfId="0">
      <calculatedColumnFormula>Table1[[#This Row],[Размер на съфинансирането от Съюза (в лева) / Union co-financing (in BGN)]]/Table1[[#This Row],[Размер на БФП (в лева) / Amount of the grant (in BGN)]]</calculatedColumnFormula>
    </tableColumn>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4"/>
  <sheetViews>
    <sheetView tabSelected="1" topLeftCell="A2" zoomScale="80" zoomScaleNormal="80" zoomScaleSheetLayoutView="70" workbookViewId="0">
      <pane ySplit="2" topLeftCell="A4" activePane="bottomLeft" state="frozen"/>
      <selection activeCell="A2" sqref="A2"/>
      <selection pane="bottomLeft" activeCell="P6" sqref="P6"/>
    </sheetView>
  </sheetViews>
  <sheetFormatPr defaultRowHeight="11.25"/>
  <cols>
    <col min="1" max="1" width="20.42578125" style="2" customWidth="1"/>
    <col min="2" max="2" width="14.42578125" style="3" customWidth="1"/>
    <col min="3" max="3" width="13.5703125" style="4" customWidth="1"/>
    <col min="4" max="4" width="18.42578125" style="2" customWidth="1"/>
    <col min="5" max="5" width="16.28515625" style="2" customWidth="1"/>
    <col min="6" max="6" width="17" style="2" customWidth="1"/>
    <col min="7" max="7" width="19" style="10" customWidth="1"/>
    <col min="8" max="8" width="55.140625" style="2" customWidth="1"/>
    <col min="9" max="9" width="26.28515625" style="2" customWidth="1"/>
    <col min="10" max="10" width="16.7109375" style="2" customWidth="1"/>
    <col min="11" max="11" width="22.7109375" style="1" customWidth="1"/>
    <col min="12" max="12" width="18.28515625" style="4" customWidth="1"/>
    <col min="13" max="13" width="18.85546875" style="4" customWidth="1"/>
    <col min="14" max="15" width="18.28515625" style="4" customWidth="1"/>
    <col min="16" max="16" width="18.7109375" style="4" customWidth="1"/>
    <col min="17" max="16384" width="9.140625" style="2"/>
  </cols>
  <sheetData>
    <row r="1" spans="1:17" ht="253.5" customHeight="1">
      <c r="A1" s="44" t="s">
        <v>16</v>
      </c>
      <c r="B1" s="45"/>
      <c r="C1" s="45"/>
      <c r="D1" s="45"/>
      <c r="E1" s="45"/>
      <c r="F1" s="45"/>
      <c r="G1" s="45"/>
      <c r="H1" s="45"/>
      <c r="I1" s="45"/>
      <c r="J1" s="45"/>
      <c r="K1" s="45"/>
      <c r="L1" s="45"/>
      <c r="M1" s="45"/>
      <c r="N1" s="45"/>
      <c r="O1" s="45"/>
      <c r="P1" s="45"/>
    </row>
    <row r="2" spans="1:17" ht="187.5" customHeight="1">
      <c r="A2" s="44" t="s">
        <v>16</v>
      </c>
      <c r="B2" s="45"/>
      <c r="C2" s="45"/>
      <c r="D2" s="45"/>
      <c r="E2" s="45"/>
      <c r="F2" s="45"/>
      <c r="G2" s="45"/>
      <c r="H2" s="45"/>
      <c r="I2" s="45"/>
      <c r="J2" s="45"/>
      <c r="K2" s="45"/>
      <c r="L2" s="45"/>
      <c r="M2" s="45"/>
      <c r="N2" s="45"/>
      <c r="O2" s="45"/>
      <c r="P2" s="45"/>
    </row>
    <row r="3" spans="1:17" s="8" customFormat="1" ht="73.5" customHeight="1">
      <c r="A3" s="14" t="s">
        <v>0</v>
      </c>
      <c r="B3" s="6" t="s">
        <v>1</v>
      </c>
      <c r="C3" s="6" t="s">
        <v>2</v>
      </c>
      <c r="D3" s="6" t="s">
        <v>3</v>
      </c>
      <c r="E3" s="6" t="s">
        <v>8</v>
      </c>
      <c r="F3" s="12" t="s">
        <v>9</v>
      </c>
      <c r="G3" s="9" t="s">
        <v>10</v>
      </c>
      <c r="H3" s="6" t="s">
        <v>4</v>
      </c>
      <c r="I3" s="6" t="s">
        <v>11</v>
      </c>
      <c r="J3" s="6" t="s">
        <v>5</v>
      </c>
      <c r="K3" s="6" t="s">
        <v>13</v>
      </c>
      <c r="L3" s="6" t="s">
        <v>12</v>
      </c>
      <c r="M3" s="6" t="s">
        <v>6</v>
      </c>
      <c r="N3" s="7" t="s">
        <v>7</v>
      </c>
      <c r="O3" s="7" t="s">
        <v>14</v>
      </c>
      <c r="P3" s="7" t="s">
        <v>15</v>
      </c>
    </row>
    <row r="4" spans="1:17" s="8" customFormat="1" ht="51" customHeight="1">
      <c r="A4" s="16" t="s">
        <v>19</v>
      </c>
      <c r="B4" s="16" t="s">
        <v>20</v>
      </c>
      <c r="C4" s="17">
        <v>114006352</v>
      </c>
      <c r="D4" s="18" t="s">
        <v>28</v>
      </c>
      <c r="E4" s="19">
        <v>44194</v>
      </c>
      <c r="F4" s="20" t="s">
        <v>26</v>
      </c>
      <c r="G4" s="28" t="s">
        <v>43</v>
      </c>
      <c r="H4" s="21" t="s">
        <v>29</v>
      </c>
      <c r="I4" s="22" t="s">
        <v>30</v>
      </c>
      <c r="J4" s="23" t="s">
        <v>27</v>
      </c>
      <c r="K4" s="24" t="s">
        <v>17</v>
      </c>
      <c r="L4" s="25">
        <v>390383.67</v>
      </c>
      <c r="M4" s="25">
        <v>351345.31</v>
      </c>
      <c r="N4" s="26">
        <v>39038.36</v>
      </c>
      <c r="O4" s="27">
        <v>298643.51</v>
      </c>
      <c r="P4" s="15">
        <v>0.85</v>
      </c>
    </row>
    <row r="5" spans="1:17" s="8" customFormat="1" ht="51" customHeight="1">
      <c r="A5" s="16" t="s">
        <v>21</v>
      </c>
      <c r="B5" s="16" t="s">
        <v>22</v>
      </c>
      <c r="C5" s="17">
        <v>201608819</v>
      </c>
      <c r="D5" s="18" t="s">
        <v>25</v>
      </c>
      <c r="E5" s="19">
        <v>44181</v>
      </c>
      <c r="F5" s="20" t="s">
        <v>26</v>
      </c>
      <c r="G5" s="28" t="s">
        <v>47</v>
      </c>
      <c r="H5" s="21" t="s">
        <v>32</v>
      </c>
      <c r="I5" s="22" t="s">
        <v>31</v>
      </c>
      <c r="J5" s="23" t="s">
        <v>24</v>
      </c>
      <c r="K5" s="24" t="s">
        <v>17</v>
      </c>
      <c r="L5" s="25">
        <v>296800</v>
      </c>
      <c r="M5" s="25">
        <v>267120</v>
      </c>
      <c r="N5" s="26">
        <v>29680</v>
      </c>
      <c r="O5" s="27">
        <v>227052</v>
      </c>
      <c r="P5" s="15">
        <v>0.85</v>
      </c>
    </row>
    <row r="6" spans="1:17" s="8" customFormat="1" ht="51" customHeight="1">
      <c r="A6" s="16" t="s">
        <v>23</v>
      </c>
      <c r="B6" s="16" t="s">
        <v>34</v>
      </c>
      <c r="C6" s="17">
        <v>107527472</v>
      </c>
      <c r="D6" s="18" t="s">
        <v>37</v>
      </c>
      <c r="E6" s="19" t="s">
        <v>39</v>
      </c>
      <c r="F6" s="20" t="s">
        <v>38</v>
      </c>
      <c r="G6" s="28" t="s">
        <v>46</v>
      </c>
      <c r="H6" s="21" t="s">
        <v>36</v>
      </c>
      <c r="I6" s="22" t="s">
        <v>35</v>
      </c>
      <c r="J6" s="23" t="s">
        <v>24</v>
      </c>
      <c r="K6" s="24" t="s">
        <v>17</v>
      </c>
      <c r="L6" s="25">
        <v>388325</v>
      </c>
      <c r="M6" s="25">
        <v>349492.5</v>
      </c>
      <c r="N6" s="26">
        <f>L6-M6</f>
        <v>38832.5</v>
      </c>
      <c r="O6" s="27">
        <f>Table1[[#This Row],[Размер на БФП (в лева) / Amount of the grant (in BGN)]]*0.85</f>
        <v>297068.625</v>
      </c>
      <c r="P6" s="15">
        <f>Table1[[#This Row],[Размер на съфинансирането от Съюза (в лева) / Union co-financing (in BGN)]]/Table1[[#This Row],[Размер на БФП (в лева) / Amount of the grant (in BGN)]]</f>
        <v>0.85</v>
      </c>
    </row>
    <row r="7" spans="1:17" s="8" customFormat="1" ht="51" customHeight="1">
      <c r="A7" s="16" t="s">
        <v>40</v>
      </c>
      <c r="B7" s="16" t="s">
        <v>41</v>
      </c>
      <c r="C7" s="17">
        <v>114586930</v>
      </c>
      <c r="D7" s="18" t="s">
        <v>48</v>
      </c>
      <c r="E7" s="19" t="s">
        <v>44</v>
      </c>
      <c r="F7" s="20" t="s">
        <v>18</v>
      </c>
      <c r="G7" s="28" t="s">
        <v>45</v>
      </c>
      <c r="H7" s="21" t="s">
        <v>49</v>
      </c>
      <c r="I7" s="22" t="s">
        <v>50</v>
      </c>
      <c r="J7" s="23" t="s">
        <v>24</v>
      </c>
      <c r="K7" s="24" t="s">
        <v>17</v>
      </c>
      <c r="L7" s="25">
        <v>391160.72</v>
      </c>
      <c r="M7" s="25">
        <v>352044.64</v>
      </c>
      <c r="N7" s="26">
        <f>L7-M7</f>
        <v>39116.079999999958</v>
      </c>
      <c r="O7" s="27">
        <f>Table1[[#This Row],[Размер на БФП (в лева) / Amount of the grant (in BGN)]]*0.85</f>
        <v>299237.94400000002</v>
      </c>
      <c r="P7" s="15">
        <f>Table1[[#This Row],[Размер на съфинансирането от Съюза (в лева) / Union co-financing (in BGN)]]/Table1[[#This Row],[Размер на БФП (в лева) / Amount of the grant (in BGN)]]</f>
        <v>0.85</v>
      </c>
    </row>
    <row r="8" spans="1:17" s="8" customFormat="1" ht="51" customHeight="1">
      <c r="A8" s="16" t="s">
        <v>33</v>
      </c>
      <c r="B8" s="16" t="s">
        <v>42</v>
      </c>
      <c r="C8" s="17">
        <v>202255934</v>
      </c>
      <c r="D8" s="18" t="s">
        <v>25</v>
      </c>
      <c r="E8" s="19" t="s">
        <v>39</v>
      </c>
      <c r="F8" s="20" t="s">
        <v>18</v>
      </c>
      <c r="G8" s="28" t="s">
        <v>51</v>
      </c>
      <c r="H8" s="21" t="s">
        <v>53</v>
      </c>
      <c r="I8" s="22" t="s">
        <v>52</v>
      </c>
      <c r="J8" s="23" t="s">
        <v>24</v>
      </c>
      <c r="K8" s="24" t="s">
        <v>17</v>
      </c>
      <c r="L8" s="25">
        <v>218934.18</v>
      </c>
      <c r="M8" s="25">
        <v>197040.76</v>
      </c>
      <c r="N8" s="26">
        <v>21893.42</v>
      </c>
      <c r="O8" s="27">
        <v>167484.64000000001</v>
      </c>
      <c r="P8" s="15">
        <v>0.85</v>
      </c>
    </row>
    <row r="9" spans="1:17" s="8" customFormat="1" ht="12.75">
      <c r="A9" s="30"/>
      <c r="B9" s="30"/>
      <c r="C9" s="31"/>
      <c r="D9" s="32"/>
      <c r="E9" s="33"/>
      <c r="F9" s="34"/>
      <c r="G9" s="35"/>
      <c r="H9" s="36"/>
      <c r="I9" s="29"/>
      <c r="J9" s="37"/>
      <c r="K9" s="38"/>
      <c r="L9" s="39"/>
      <c r="M9" s="40"/>
      <c r="N9" s="41"/>
      <c r="O9" s="42"/>
      <c r="P9" s="43"/>
    </row>
    <row r="10" spans="1:17">
      <c r="A10" s="11"/>
      <c r="D10" s="11"/>
      <c r="E10" s="11"/>
      <c r="F10" s="11"/>
      <c r="G10" s="13"/>
      <c r="H10" s="11"/>
      <c r="I10" s="11"/>
      <c r="J10" s="11"/>
      <c r="K10" s="5"/>
      <c r="Q10" s="11"/>
    </row>
    <row r="11" spans="1:17">
      <c r="A11" s="11"/>
      <c r="D11" s="11"/>
      <c r="E11" s="11"/>
      <c r="F11" s="11"/>
      <c r="I11" s="11"/>
      <c r="J11" s="11"/>
      <c r="K11" s="5"/>
      <c r="Q11" s="11"/>
    </row>
    <row r="12" spans="1:17">
      <c r="A12" s="11"/>
      <c r="D12" s="11"/>
      <c r="E12" s="11"/>
      <c r="F12" s="11"/>
      <c r="I12" s="11"/>
      <c r="J12" s="11"/>
      <c r="K12" s="5"/>
      <c r="Q12" s="11"/>
    </row>
    <row r="13" spans="1:17">
      <c r="I13" s="11"/>
      <c r="J13" s="11"/>
      <c r="K13" s="5"/>
      <c r="Q13" s="11"/>
    </row>
    <row r="14" spans="1:17">
      <c r="I14" s="11"/>
      <c r="J14" s="11"/>
      <c r="K14" s="5"/>
      <c r="Q14" s="11"/>
    </row>
  </sheetData>
  <mergeCells count="2">
    <mergeCell ref="A1:P1"/>
    <mergeCell ref="A2:P2"/>
  </mergeCells>
  <phoneticPr fontId="21" type="noConversion"/>
  <pageMargins left="0.19685039370078741" right="0.11811023622047245" top="0.74803149606299213" bottom="0.55118110236220474" header="0.31496062992125984" footer="0.31496062992125984"/>
  <pageSetup paperSize="9" scale="44" fitToHeight="0" orientation="landscape" horizontalDpi="4294967294" verticalDpi="4294967294" r:id="rId1"/>
  <headerFooter alignWithMargins="0"/>
  <colBreaks count="1" manualBreakCount="1">
    <brk id="16" max="1048575" man="1"/>
  </colBreak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IANMSP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 Nenova</dc:creator>
  <cp:lastModifiedBy>Administrator</cp:lastModifiedBy>
  <cp:lastPrinted>2019-06-05T14:00:00Z</cp:lastPrinted>
  <dcterms:created xsi:type="dcterms:W3CDTF">2008-09-17T07:28:51Z</dcterms:created>
  <dcterms:modified xsi:type="dcterms:W3CDTF">2020-12-29T14:52:19Z</dcterms:modified>
</cp:coreProperties>
</file>