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490" windowHeight="7515" activeTab="0"/>
  </bookViews>
  <sheets>
    <sheet name="Sheet1" sheetId="1" r:id="rId1"/>
    <sheet name="Sheet2" sheetId="2" r:id="rId2"/>
    <sheet name="Sheet3" sheetId="3" r:id="rId3"/>
  </sheets>
  <definedNames>
    <definedName name="_xlnm.Print_Area" localSheetId="0">'Sheet1'!$A$1:$P$19</definedName>
  </definedNames>
  <calcPr fullCalcOnLoad="1"/>
</workbook>
</file>

<file path=xl/sharedStrings.xml><?xml version="1.0" encoding="utf-8"?>
<sst xmlns="http://schemas.openxmlformats.org/spreadsheetml/2006/main" count="73" uniqueCount="64">
  <si>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</si>
  <si>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</si>
  <si>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</si>
  <si>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</si>
  <si>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</si>
  <si>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</si>
  <si>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</si>
  <si>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</si>
  <si>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</si>
  <si>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</si>
  <si>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</si>
  <si>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</si>
  <si>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</si>
  <si>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</si>
  <si>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</si>
  <si>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</si>
  <si>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</si>
  <si>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066 Специализирани услуги за подкрепа за МСП и групи от МСП (включително услуги за управление, маркетинг и проектиране)
082 ИКТ услуги и приложения за МСП (включително електронна търговия, електронен бизнес и бизнес процеси в мрежа), „живи лаборатории“, интернет предприемачи и нови ИКТ предприятия.</t>
  </si>
  <si>
    <t>25.99 Производство на други метални изделия, некласифицирани другаде</t>
  </si>
  <si>
    <t xml:space="preserve">България, Югозападна и южно-централна България, Югозападен, София-Град, Столична, гр.София; </t>
  </si>
  <si>
    <t>България, Югозападна и южно-централна България, Южен централен, Пловдив, Пловдив, гр.Пловдив</t>
  </si>
  <si>
    <t>BG16RFOP002-2.002-0162</t>
  </si>
  <si>
    <t>BG16RFOP002-2.002-0137</t>
  </si>
  <si>
    <t>BG16RFOP002-2.002-0239</t>
  </si>
  <si>
    <t>BG16RFOP002-2.002-0490</t>
  </si>
  <si>
    <t>BG16RFOP002-2.002-0542</t>
  </si>
  <si>
    <t>BG16RFOP002-2.002-0164</t>
  </si>
  <si>
    <t>BG16RFOP002-2.002-0408</t>
  </si>
  <si>
    <t>Войском АД</t>
  </si>
  <si>
    <t>ФИФТ ДИГРИИ ООД</t>
  </si>
  <si>
    <t>ХАЙ КОМПЮТЪРС ЕООД</t>
  </si>
  <si>
    <t>МИРВАНА ООД</t>
  </si>
  <si>
    <t>ЧАРЛТОН ЕООД</t>
  </si>
  <si>
    <t>ПАК Дизайн ООД</t>
  </si>
  <si>
    <t>ИТ ИНДУСТРИАЛНИ ТЕХНОЛОГИИ ООД</t>
  </si>
  <si>
    <t>131094924</t>
  </si>
  <si>
    <t>121050438</t>
  </si>
  <si>
    <t>130647293</t>
  </si>
  <si>
    <t>104024583</t>
  </si>
  <si>
    <t>200162431</t>
  </si>
  <si>
    <t>200712697</t>
  </si>
  <si>
    <t>131512003</t>
  </si>
  <si>
    <t>61.90 Други далекосъобщителни дейности</t>
  </si>
  <si>
    <t>59.12 Технически дейности, свързани с производство на филми и телевизионни предавания (постпродукция)</t>
  </si>
  <si>
    <t>62.09 Други дейности в областта на информационните технологии</t>
  </si>
  <si>
    <t>14.13 Производство на горно облекло, без работно</t>
  </si>
  <si>
    <t>26.12 Производство на монтирани печатни платки</t>
  </si>
  <si>
    <t>Въвеждане на организационни иновации за повишаване на производителността и увеличаване обема на износа на "Войском" АД чрез внедряване на интегрирано софтуерно решение за управление на бизнес процесите.</t>
  </si>
  <si>
    <t>Развитие на управленския капацитет във Фифт Дигрии ООД</t>
  </si>
  <si>
    <t>Развитие на управленския капацитет и растеж на ХАЙ КОМПЮТЪРС ЕООД чрез внедряване на ефективна информационна система за управление на фирмените ресурси (ERP-система)</t>
  </si>
  <si>
    <t>Внедряване на единна информационна система за управление на бизнес процесите в Мирвана ООД – гаранция за по-висока конкурентоспособност</t>
  </si>
  <si>
    <t>Повишаване на управленския капацитет и потенциала за растеж на ЧАРЛТОН ЕООД.</t>
  </si>
  <si>
    <t>Въвеждане на иновационни процеси във фирма "Пак Дизайн" ООД</t>
  </si>
  <si>
    <t>Повишаване на управленския капацитет на "ИТ Индустриални технологии" ООД чрез внедряване на Интегрирана система за управление на качеството и околната среда и ИКТ базирана система за управление</t>
  </si>
  <si>
    <t>България, Югозападна и южно-централна България, Югозападен, София-Град, Столична, гр.София</t>
  </si>
  <si>
    <t xml:space="preserve">България, Северна и югоизточна България, Северен централен, Велико Търново, Горна Оряховица, гр.Горна Оряховица; </t>
  </si>
  <si>
    <t>България, Югозападна и южно-централна България, Южен централен, Хасково, Хасково, гр.Хасково</t>
  </si>
  <si>
    <t>Проектното предложение е насочено към изпълнението на мерки, които ще допринесат за осъществяването на част от стратегическите приоритети на дружеството в посока обезпечаване на гаранции за повишаване на производителността  и подобряване на моделите на управление и организация на основните процеси в дружеството във връзка с обективно увеличения брой на клиентите на дружеството и внедряването на нови услуги на пазара. Чрез въвеждане на организационни иновации с фокус към внедряването на ИКТ базиран софтуер за управление на бизнес процесите, се цели структуриране на информационните ресурси и улесняване на достъпа до тях, автоматизиране на част от дейностите по предоставяне и реализиране на услугите, а оттам улесняване на работата на служителите и вземането на решения от страна на отговорните лица, намаляване на времето за изпълнение на задачите, и като краен резултат повишаване на ефективността. Това от своя страна ще осигури конкурентни предимства за дружеството, тъй като се създават условия за по-голяма производителност, за нарастване на броя на клиентите, които ще могат да бъдат обслужвани своевременно, и подобряване на обслужването при безпроблемно осъществяване на процесите.
Основната дейност по проекта представлява разработване от външен изпълнител на специализиран ИКТ базиран софтуер за управление на бизнес процесите, съобразен с нуждите и спецификите на дейността на дружеството, който включва компоненти/модули за управление на ресурсите и клиентите, с фокус към намаляване на отпадъците от дейността.  При успешно изпълнение на проекта и постигане на заложените резултати и цели "Войском" ще внедри специализиран софтуер за управление на бизнес процесите, базиран на ИКТ, който представлява качествено нов организационен метод в дружеството и който ще доведе до подобряване на управлението на бизнеса и оптимизиране на процесите по организация на дейностите, а оттам и до повишаване на производителността и нарастване на експортния потенциал на дружеството.</t>
  </si>
  <si>
    <t>Чрез изпълнение на настоящия проект ще бъде удовлетворена потребността на компанията от намиране на адекватно ИКТ базирано софтуерно решение за организация и оптимизиране на бизнес процесите и управлението, а именно - интегрирана система за управление на процесите в пост-продукционната индустрия.
Целевата група по проекта включва всички служители на компанията.
Общата цел на проекта е да се подобрят ефективността и организацията на работните процеси във Фифт Дигрии ООД и конкурентоспособността му на българския и международни пазари чрез внедряване на интегрирана система за управление на процесите в пост-продукционната индустрия, както и чрез въвеждане на система за управление на околната среда.
По проекта са предвидени дейности за придобиване и въвеждане на ИКТ базиран софтуер за управление на бизнес процесите в предприятието, дейности за инвестиции в ново оборудване, допринасящи за въвеждането на ИКТ базирания софтуер, дейности по въвеждане и сертифициране на система за управление на околната среда - ISO 14001 и дейности за визуализация на проекта.  
В резултат от изпълнението на проекта, ще се улесни значително изпълнението на всички работни процеси и ще подобри ефективността и цялостното представяне на компанията. Реализацията на проекта ще допринесе за конкурентоспособното развитие на фирмата в много насоки - повишаване на производителността, подобряване на ефективността и оптимизация на работните процеси, подобряване на качеството на предлаганите услуги, увеличаване на нетните приходи от дейността, включително приходите от износ и респективно нарастване на печалбата на фирмата.</t>
  </si>
  <si>
    <t>ХАЙ КОМПЮТЪРС ЕООД е компания, предлагаща услуги и цялостни решения за информационна сигурност. От създаването й през 1998 г. до момента дейността на фирмата значително се променя и разраства, което изисква нов начин на организация и оптимизиране на процесите, на разпределение и отчитане на работата и др.
НЕОБХОДИМОСТТА ОТ ВЪВЕЖДАНЕ НА НОВА ERP-СИСТЕМА ПО ПРОЕКТА се определя от стратегията за развитие на компанията, която цели повишаване на конкурентоспособността и експортния потенциал на ХАЙ КОМПЮТЪРС ЕООД. 
ХАЙ КОМПЮТЪРС ЕООД разполага с достатъчен технически, производствен и административен капацитет от гледна точка приложимостта на новата ERP-системата по проекта. Компанията притежава значителен опит в изпълнението на проекти, свързани с оптимизиране на работния процес и повишаване на конкурентните предимства, включително в изпълнението на проекти, съфинансирани от ЕС и това ще спомогне успешната реализация на настоящия проект. Допълнително, за целите на проекта, е необходимо фирмата да закупи ново оборудване, което ще допринесе за въвеждането на ERP-системата. 
Настоящият проект съответства на принципа на ефективност и ефикасност, като всички заложени дейности следват целите на Оперативната програма и водят до постигане на специфичната цел и резултати на Инвестиционния приоритет, при най-адекватното съотношение между очакваните разходи и ползи. 
По проекта са планирани дейности за насърчаване използването на информационни и комуникационни технологии и услуги, като заложените дейности и представения бюджет са реалистични и ефективни от гледна точка на целта на проекта и планираните разходи.
Всички дейности по проекта са в съответствие с принципите на хоризонталните политики на ЕС за равнопоставеност и недопускане на дискриминация и за устойчиво развитие. 
Внедряването на ERP-системата ще подобри процесите на управление и организация на дейността на ХАЙ КОМПЮТЪРС ЕООД и ще има директен принос за въвеждането на организационни иновации в компанията.</t>
  </si>
  <si>
    <t>Фирма МИРВАНА ООД е регистрирана през 1995 г. в град Горна Оряховица. Основен предмет на дейност e производството на дамска конфекция, като фирмата е специализирана в производството на спортни прани облекла – поли, панталони и спортни якета, както и връхно облекло - палта.
Повишеният брой поръчки през последните 2 години, както в качествено, така и в количествено отношение налага фирмата да направи инвестиции за оптимизация на бизнес процесите и подобряване контрола на производството.
Ето защо, общата цел на настоящия проект е: развитие и укрепване на управленския капацитет на МИРВАНА ООД и създаване на предпоставки за растеж на предприятието на българския и европейския пазар чрез оптимизация на процесите в организацията.
Специфичните цели на проекта, които ще допринесат за постигане на главната цел, са:
- Подобряване на работните процеси и контрол върху качеството чрез внедряване на софтуер за управление на бизнес процесите;
- Усъвършенстване на услугите и повишаване удовлетвореността на клиентите чрез по-добра вътрешнофирмена организация на дейностите;
- Повишаване на експортния потенциал на предприятието в следствие на въвеждане и прилагане на ИКТ базирана система за организация на ресурсите, производствената дейност и основните бизнес процеси;
- Оптимизиране на производствените разходи.
Конкретните мерки, които ще доведат до успешната реализация на гореизложените обща и специфични цели, са:
- доставка и внедряване на единна информационна система за управление на бизнеса;
- закупуване на хардуерно оборудване, обезпечаващо ефективното функциониране на системата за управление на бизнес процесите.</t>
  </si>
  <si>
    <t>Проектното предложение предвижда инвестиции, които ще повишат управленския капацитет и потенциала за растеж на "ЧАРЛТОН" ЕООД. За тази цел е предвидено реализирането на 4 бр. дейности:
1. Дейности за развитие и укрепване на управленския капацитет на "Чарлтон" ЕООД, чрез внедряване и сертифициране по стандарт ISO 3834:2005 Изисквания за качество при заваряване, чрез стопяване на метални материали. В рамките на тази дейност ще бъде успешно внедренда и сертифицирана система за управление по стандарт ISO 3834:2005;
2. Дейности за развитие и укрепване на управленския капацитет на "Чарлтон" ЕООД, чрез закупуване на специализирано оборудване, необходимо за покриване на изискванията за внедряване и сертифициране по стандарт ISO 3834:2005 Изисквания за качество при заваряване, чрез стопяване на метални материали. В рамките на тази дейност ще бъде закупено специализирано оборудване, неоходимо за покриване на изискванията по стандарт ISO 3834:2005;
3. Дейности за развитие и укрепване на управленския капацитет "Чарлтон" ЕООД, чрез внедряване и сертифициране на система за Управление на околната среда ISO 140001:2004. В рамките на тази дейност ще бъде успешно внедренда и сертифицирана система за управление по стандарт ISO 14001:2004;
4. Дейности за насърчаване използването на информационни и комуникационни технологии и услуги, чрез придобиване и въвеждане на ERP система. В рамките на тази дейност ще бъде закупена и внедрена ERP система за управление на бизнес процесите в "ЧАРЛТОН" ЕООД.
Като допълнителна задължителна дейност в проекта е включена  Дейност 5 "Визуализация", която предвижда изготвянето и поставянето на 2 бр. информационни табели за популяризиране на проекта и финансовия принос на ЕС, както и изготвянето на обозначителни стикери за закупените ДМА.</t>
  </si>
  <si>
    <t>Пак Дизайн ООД е фирма, специализирана в производството на рекламно-информационни елементи, интериорни и екстериорни декорации с предмет на дейност проектиране, изработка и монтаж на всякакъв вид реклами. 
Настоящото проектното предложение е насочено към развитие и укрепване на управленският капацитет чрез реинженеринг на процесите на фирмата и въвеждането на система за управление на бизнес процесите. 
Динамичната бизнес среда е един от основните фактори, „Пак Дизайн“ ООД да цели оптимизация и реорганизиране на дейността си - за да доставяме все по-качествени продукти и услуги, по-бързо и на конкурентна цена.  
За запазване и разширяване на пазарните ни позиции, ние се стремим непрекъснато да подобряваме своите бизнес процеси. 
Оптимизацията и автоматизацията на работните ни процеси ще ни направи по-успешни, по-надеждни и ще ни даде още едно допълнително конкурентно предимство, използвайки ефективно всички ресурси на предприятието.</t>
  </si>
  <si>
    <t>“ИТ Индустриални технологии” ООД е основана през 2005 от електронни инженери с повече от 20 годишен опит в областта на конструирането и производството на промишлена и нестандартна електроника. Фирмата е ориентирана към изпълнение на външни поръчки за монтаж на електронни устройства и насищане на печатни платки със SMD и изводни компоненти - EMS and Contract manufacturing, като голяма част от продукцията е за износ в страни като Хонг Конг, Австрия, Германия, Франция и др. 
Проектното предложение има за цел да повиши управленския капацитет на "ИТ Индустриални технологии" ООД чрез внедряване на Интегрирана система за управление на качеството и околната среда в съответствие със стандартите 9001:2015 и 14001:2015; разработване и въвеждане на ИКТ базирана ERP система за управление на бизнес процесите плюс доставка на хардуерно оборудване.
Резултатите от изпълнението на проекта са свързани с модернизация в управлението на дружеството, с оглед развитието на конкурентните му предимства. Системата ще се интегрира успешно с бизнес практиките на дружеството, което ще повиши степента на ангажираност на персонала и ще се превърне в един от аспектите  на цялостното фирмено управление. Интегритетът на информационните активи ще повиши възможностите за подобряване на вътрешнофирмената организация на дейностите, определяне на ясни правила на работа, конкретни отговорности, ще позволи ефективен финансов и административен контрол над дейностите във фирмата. 
В резултат на успешната реализация на проекта компанията ще придобие икономическа устойчивост, тъй като ще се подобри качеството на целия производствен процес и оттам ще се увеличи значително ефективността и конкурентоспособността на предприятието.
Краен очакван ефект от изпълнение на проекта за развитието на дейността на „ИТ Индустриални технологии” ООД ще бъде повишената конкурентоспособност на дружеството посредством изцяло модернизирани управленски процеси, съответстващи на повишено качество на крайните продукти и услуги.</t>
  </si>
</sst>
</file>

<file path=xl/styles.xml><?xml version="1.0" encoding="utf-8"?>
<styleSheet xmlns="http://schemas.openxmlformats.org/spreadsheetml/2006/main">
  <numFmts count="2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 numFmtId="177" formatCode="[$-402]dd\ mmmm\ yyyy\ &quot;г.&quot;"/>
    <numFmt numFmtId="178" formatCode="d\.m\.yyyy\ &quot;г.&quot;;@"/>
    <numFmt numFmtId="179" formatCode="hh:mm:ss\ &quot;ч.&quot;"/>
    <numFmt numFmtId="180" formatCode="dd\.m\.yyyy\ &quot;г.&quot;;@"/>
    <numFmt numFmtId="181" formatCode="dd\.mm\.yyyy\ &quot;г.&quot;;@"/>
    <numFmt numFmtId="182" formatCode="[$-F800]dddd\,\ mmmm\ dd\,\ yyyy"/>
  </numFmts>
  <fonts count="31">
    <font>
      <sz val="10"/>
      <name val="Arial"/>
      <family val="0"/>
    </font>
    <font>
      <sz val="8"/>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b/>
      <sz val="10"/>
      <color indexed="8"/>
      <name val="Arial"/>
      <family val="2"/>
    </font>
    <font>
      <sz val="9"/>
      <color indexed="8"/>
      <name val="Arial"/>
      <family val="2"/>
    </font>
    <font>
      <sz val="9"/>
      <color indexed="8"/>
      <name val="Verdana"/>
      <family val="2"/>
    </font>
    <font>
      <sz val="10"/>
      <name val="Verdana"/>
      <family val="2"/>
    </font>
    <font>
      <sz val="10"/>
      <color indexed="8"/>
      <name val="Verdana"/>
      <family val="2"/>
    </font>
    <font>
      <sz val="11"/>
      <color rgb="FF000000"/>
      <name val="Calibri"/>
      <family val="2"/>
    </font>
    <font>
      <sz val="9"/>
      <color rgb="FF000000"/>
      <name val="Verdana"/>
      <family val="2"/>
    </font>
    <font>
      <sz val="10"/>
      <color rgb="FF000000"/>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8" fillId="0" borderId="0" applyBorder="0">
      <alignment/>
      <protection/>
    </xf>
    <xf numFmtId="0" fontId="28" fillId="0" borderId="0" applyBorder="0">
      <alignment/>
      <protection/>
    </xf>
    <xf numFmtId="0" fontId="28" fillId="0" borderId="0" applyBorder="0">
      <alignment/>
      <protection/>
    </xf>
    <xf numFmtId="0" fontId="28" fillId="0" borderId="0" applyBorder="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8">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176" fontId="24" fillId="0" borderId="11"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1" fillId="0" borderId="0" xfId="0" applyNumberFormat="1" applyFont="1" applyAlignment="1">
      <alignment horizontal="center" vertical="center"/>
    </xf>
    <xf numFmtId="2" fontId="29" fillId="0" borderId="14" xfId="0" applyNumberFormat="1" applyFont="1" applyFill="1" applyBorder="1" applyAlignment="1" applyProtection="1">
      <alignment vertical="center" wrapText="1"/>
      <protection/>
    </xf>
    <xf numFmtId="9" fontId="25" fillId="0" borderId="14"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6" fillId="0" borderId="15" xfId="59" applyNumberFormat="1" applyFont="1" applyFill="1" applyBorder="1" applyAlignment="1">
      <alignment horizontal="center" vertical="center" wrapText="1"/>
      <protection/>
    </xf>
    <xf numFmtId="0" fontId="26" fillId="0" borderId="11" xfId="59" applyNumberFormat="1" applyFont="1" applyFill="1" applyBorder="1" applyAlignment="1">
      <alignment horizontal="center" vertical="center" wrapText="1"/>
      <protection/>
    </xf>
    <xf numFmtId="0" fontId="26" fillId="0" borderId="15" xfId="59" applyFont="1" applyFill="1" applyBorder="1" applyAlignment="1">
      <alignment horizontal="center" vertical="center" wrapText="1"/>
      <protection/>
    </xf>
    <xf numFmtId="0" fontId="26" fillId="0" borderId="11" xfId="59" applyFont="1" applyFill="1" applyBorder="1" applyAlignment="1">
      <alignment horizontal="center" vertical="center" wrapText="1"/>
      <protection/>
    </xf>
    <xf numFmtId="49" fontId="30" fillId="0" borderId="11" xfId="57" applyNumberFormat="1" applyFont="1" applyFill="1" applyBorder="1" applyAlignment="1" applyProtection="1">
      <alignment horizontal="center" vertical="center" wrapText="1"/>
      <protection/>
    </xf>
    <xf numFmtId="14" fontId="30" fillId="24" borderId="11" xfId="57" applyNumberFormat="1" applyFont="1" applyFill="1" applyBorder="1" applyAlignment="1">
      <alignment horizontal="center" vertical="center" wrapText="1"/>
      <protection/>
    </xf>
    <xf numFmtId="14" fontId="30" fillId="0" borderId="11" xfId="57" applyNumberFormat="1" applyFont="1" applyBorder="1" applyAlignment="1">
      <alignment horizontal="center" vertical="center" wrapText="1"/>
      <protection/>
    </xf>
    <xf numFmtId="2" fontId="30" fillId="0" borderId="11" xfId="57" applyNumberFormat="1" applyFont="1" applyFill="1" applyBorder="1" applyAlignment="1" applyProtection="1">
      <alignment horizontal="center" vertical="center" wrapText="1"/>
      <protection/>
    </xf>
    <xf numFmtId="0" fontId="23" fillId="0" borderId="0" xfId="0" applyFont="1" applyAlignment="1">
      <alignment horizontal="center" vertical="center" wrapText="1"/>
    </xf>
    <xf numFmtId="0" fontId="23"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2:P9" comment="" totalsRowShown="0">
  <autoFilter ref="A2:P9"/>
  <tableColumns count="16">
    <tableColumn id="1" name=" Номер на проектното досие / Reference number of project proposal"/>
    <tableColumn id="2" name="Бенефициер /_x000A_Beneficiary"/>
    <tableColumn id="3" name="Единен идентификационен код / UIC"/>
    <tableColumn id="4" name="Отраслова принадлежност КИД / Economic activity code"/>
    <tableColumn id="5" name="Дата на сключване на договора / _x000A_Operation start date"/>
    <tableColumn id="6" name="Продължителност на изпълнение (в месеци) / _x000A_Period of implementation (months)"/>
    <tableColumn id="7" name="Дата на планирано приключване на изпълнението / _x000A_Expected date of completion"/>
    <tableColumn id="8" name="Обобщение на операцията / _x000A_Summary of the operation"/>
    <tableColumn id="9" name="Наименование на проекта /_x000A_Name of operation "/>
    <tableColumn id="10" name="Място на изпълнение / Place of implementation"/>
    <tableColumn id="11" name="Област на интервенция / _x000A_Category of intervention"/>
    <tableColumn id="12" name="Общ размер на допустимите разходи (в лева) /Total eligible expenditure (in BGN)"/>
    <tableColumn id="13" name="Размер на БФП (в лева) / Amount of the grant (in BGN)"/>
    <tableColumn id="16" name="Размер на съфинансирането от бенефициера (в лева) / Amount of contribution by the beneficiary (in BGN)"/>
    <tableColumn id="15" name="Размер на съфинансирането от Съюза (в лева) / Union co-financing (in BGN)"/>
    <tableColumn id="14" name="Процент на съфинансиране от Съюза /Union co-financing rat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9"/>
  <sheetViews>
    <sheetView tabSelected="1" zoomScale="75" zoomScaleNormal="75" zoomScaleSheetLayoutView="75" zoomScalePageLayoutView="0" workbookViewId="0" topLeftCell="A1">
      <selection activeCell="E9" sqref="E9"/>
    </sheetView>
  </sheetViews>
  <sheetFormatPr defaultColWidth="9.140625" defaultRowHeight="12.75"/>
  <cols>
    <col min="1" max="1" width="27.8515625" style="2" customWidth="1"/>
    <col min="2" max="2" width="23.28125" style="3" customWidth="1"/>
    <col min="3" max="3" width="26.8515625" style="4" customWidth="1"/>
    <col min="4" max="4" width="26.421875" style="2" customWidth="1"/>
    <col min="5" max="6" width="26.7109375" style="2" customWidth="1"/>
    <col min="7" max="7" width="33.421875" style="14" customWidth="1"/>
    <col min="8" max="8" width="74.140625" style="2" customWidth="1"/>
    <col min="9" max="10" width="25.140625" style="2" customWidth="1"/>
    <col min="11" max="11" width="27.00390625" style="1" customWidth="1"/>
    <col min="12" max="12" width="36.421875" style="4" customWidth="1"/>
    <col min="13" max="15" width="21.00390625" style="4" customWidth="1"/>
    <col min="16" max="16" width="31.57421875" style="4" customWidth="1"/>
    <col min="17" max="16384" width="9.140625" style="2" customWidth="1"/>
  </cols>
  <sheetData>
    <row r="1" spans="1:16" ht="140.25" customHeight="1">
      <c r="A1" s="26" t="s">
        <v>0</v>
      </c>
      <c r="B1" s="27"/>
      <c r="C1" s="27"/>
      <c r="D1" s="27"/>
      <c r="E1" s="27"/>
      <c r="F1" s="27"/>
      <c r="G1" s="27"/>
      <c r="H1" s="27"/>
      <c r="I1" s="27"/>
      <c r="J1" s="27"/>
      <c r="K1" s="27"/>
      <c r="L1" s="27"/>
      <c r="M1" s="27"/>
      <c r="N1" s="27"/>
      <c r="O1" s="27"/>
      <c r="P1" s="27"/>
    </row>
    <row r="2" spans="1:16" s="12" customFormat="1" ht="73.5" customHeight="1">
      <c r="A2" s="10" t="s">
        <v>1</v>
      </c>
      <c r="B2" s="7" t="s">
        <v>2</v>
      </c>
      <c r="C2" s="7" t="s">
        <v>3</v>
      </c>
      <c r="D2" s="7" t="s">
        <v>4</v>
      </c>
      <c r="E2" s="7" t="s">
        <v>9</v>
      </c>
      <c r="F2" s="7" t="s">
        <v>10</v>
      </c>
      <c r="G2" s="13" t="s">
        <v>11</v>
      </c>
      <c r="H2" s="7" t="s">
        <v>5</v>
      </c>
      <c r="I2" s="7" t="s">
        <v>12</v>
      </c>
      <c r="J2" s="7" t="s">
        <v>6</v>
      </c>
      <c r="K2" s="7" t="s">
        <v>14</v>
      </c>
      <c r="L2" s="7" t="s">
        <v>13</v>
      </c>
      <c r="M2" s="7" t="s">
        <v>7</v>
      </c>
      <c r="N2" s="11" t="s">
        <v>8</v>
      </c>
      <c r="O2" s="11" t="s">
        <v>15</v>
      </c>
      <c r="P2" s="11" t="s">
        <v>16</v>
      </c>
    </row>
    <row r="3" spans="1:17" s="1" customFormat="1" ht="409.5" customHeight="1">
      <c r="A3" s="18" t="s">
        <v>21</v>
      </c>
      <c r="B3" s="19" t="s">
        <v>28</v>
      </c>
      <c r="C3" s="22" t="s">
        <v>35</v>
      </c>
      <c r="D3" s="22" t="s">
        <v>42</v>
      </c>
      <c r="E3" s="23">
        <v>42852</v>
      </c>
      <c r="F3" s="22">
        <v>11</v>
      </c>
      <c r="G3" s="9">
        <f>E3+(F3*30)</f>
        <v>43182</v>
      </c>
      <c r="H3" s="8" t="s">
        <v>57</v>
      </c>
      <c r="I3" s="22" t="s">
        <v>47</v>
      </c>
      <c r="J3" s="22" t="s">
        <v>19</v>
      </c>
      <c r="K3" s="17" t="s">
        <v>17</v>
      </c>
      <c r="L3" s="25">
        <v>280000</v>
      </c>
      <c r="M3" s="25">
        <v>196000</v>
      </c>
      <c r="N3" s="25">
        <v>84000</v>
      </c>
      <c r="O3" s="15">
        <f aca="true" t="shared" si="0" ref="O3:O9">M3*P3</f>
        <v>166600</v>
      </c>
      <c r="P3" s="16">
        <v>0.85</v>
      </c>
      <c r="Q3" s="6"/>
    </row>
    <row r="4" spans="1:17" ht="264">
      <c r="A4" s="20" t="s">
        <v>22</v>
      </c>
      <c r="B4" s="21" t="s">
        <v>29</v>
      </c>
      <c r="C4" s="22" t="s">
        <v>36</v>
      </c>
      <c r="D4" s="22" t="s">
        <v>43</v>
      </c>
      <c r="E4" s="24">
        <v>42860</v>
      </c>
      <c r="F4" s="22">
        <v>18</v>
      </c>
      <c r="G4" s="9">
        <f aca="true" t="shared" si="1" ref="G4:G9">E4+(F4*31)</f>
        <v>43418</v>
      </c>
      <c r="H4" s="8" t="s">
        <v>58</v>
      </c>
      <c r="I4" s="22" t="s">
        <v>48</v>
      </c>
      <c r="J4" s="22" t="s">
        <v>19</v>
      </c>
      <c r="K4" s="17" t="s">
        <v>17</v>
      </c>
      <c r="L4" s="25">
        <v>397261</v>
      </c>
      <c r="M4" s="25">
        <v>278082.7</v>
      </c>
      <c r="N4" s="25">
        <v>119178.3</v>
      </c>
      <c r="O4" s="15">
        <f t="shared" si="0"/>
        <v>236370.295</v>
      </c>
      <c r="P4" s="16">
        <v>0.85</v>
      </c>
      <c r="Q4" s="5"/>
    </row>
    <row r="5" spans="1:17" ht="360">
      <c r="A5" s="20" t="s">
        <v>23</v>
      </c>
      <c r="B5" s="21" t="s">
        <v>30</v>
      </c>
      <c r="C5" s="22" t="s">
        <v>37</v>
      </c>
      <c r="D5" s="22" t="s">
        <v>44</v>
      </c>
      <c r="E5" s="23">
        <v>42860</v>
      </c>
      <c r="F5" s="22">
        <v>18</v>
      </c>
      <c r="G5" s="9">
        <f t="shared" si="1"/>
        <v>43418</v>
      </c>
      <c r="H5" s="8" t="s">
        <v>59</v>
      </c>
      <c r="I5" s="22" t="s">
        <v>49</v>
      </c>
      <c r="J5" s="22" t="s">
        <v>54</v>
      </c>
      <c r="K5" s="17" t="s">
        <v>17</v>
      </c>
      <c r="L5" s="25">
        <v>556600</v>
      </c>
      <c r="M5" s="25">
        <v>389620</v>
      </c>
      <c r="N5" s="25">
        <v>166980</v>
      </c>
      <c r="O5" s="15">
        <f t="shared" si="0"/>
        <v>331177</v>
      </c>
      <c r="P5" s="16">
        <v>0.85</v>
      </c>
      <c r="Q5" s="5"/>
    </row>
    <row r="6" spans="1:16" ht="348">
      <c r="A6" s="20" t="s">
        <v>24</v>
      </c>
      <c r="B6" s="21" t="s">
        <v>31</v>
      </c>
      <c r="C6" s="22" t="s">
        <v>38</v>
      </c>
      <c r="D6" s="22" t="s">
        <v>45</v>
      </c>
      <c r="E6" s="24">
        <v>42860</v>
      </c>
      <c r="F6" s="22">
        <v>12</v>
      </c>
      <c r="G6" s="9">
        <f t="shared" si="1"/>
        <v>43232</v>
      </c>
      <c r="H6" s="8" t="s">
        <v>60</v>
      </c>
      <c r="I6" s="22" t="s">
        <v>50</v>
      </c>
      <c r="J6" s="22" t="s">
        <v>55</v>
      </c>
      <c r="K6" s="17" t="s">
        <v>17</v>
      </c>
      <c r="L6" s="25">
        <v>190340</v>
      </c>
      <c r="M6" s="25">
        <v>133238</v>
      </c>
      <c r="N6" s="25">
        <v>57102</v>
      </c>
      <c r="O6" s="15">
        <f t="shared" si="0"/>
        <v>113252.3</v>
      </c>
      <c r="P6" s="16">
        <v>0.85</v>
      </c>
    </row>
    <row r="7" spans="1:16" ht="312">
      <c r="A7" s="20" t="s">
        <v>25</v>
      </c>
      <c r="B7" s="21" t="s">
        <v>32</v>
      </c>
      <c r="C7" s="22" t="s">
        <v>39</v>
      </c>
      <c r="D7" s="22" t="s">
        <v>18</v>
      </c>
      <c r="E7" s="23">
        <v>42860</v>
      </c>
      <c r="F7" s="22">
        <v>15</v>
      </c>
      <c r="G7" s="9">
        <f t="shared" si="1"/>
        <v>43325</v>
      </c>
      <c r="H7" s="8" t="s">
        <v>61</v>
      </c>
      <c r="I7" s="22" t="s">
        <v>51</v>
      </c>
      <c r="J7" s="22" t="s">
        <v>20</v>
      </c>
      <c r="K7" s="17" t="s">
        <v>17</v>
      </c>
      <c r="L7" s="25">
        <v>432348.64</v>
      </c>
      <c r="M7" s="25">
        <v>302644.05</v>
      </c>
      <c r="N7" s="25">
        <v>129704.59</v>
      </c>
      <c r="O7" s="15">
        <f t="shared" si="0"/>
        <v>257247.44249999998</v>
      </c>
      <c r="P7" s="16">
        <v>0.85</v>
      </c>
    </row>
    <row r="8" spans="1:16" ht="168.75">
      <c r="A8" s="20" t="s">
        <v>26</v>
      </c>
      <c r="B8" s="21" t="s">
        <v>33</v>
      </c>
      <c r="C8" s="22" t="s">
        <v>40</v>
      </c>
      <c r="D8" s="22" t="s">
        <v>18</v>
      </c>
      <c r="E8" s="24">
        <v>42860</v>
      </c>
      <c r="F8" s="22">
        <v>18</v>
      </c>
      <c r="G8" s="9">
        <f t="shared" si="1"/>
        <v>43418</v>
      </c>
      <c r="H8" s="8" t="s">
        <v>62</v>
      </c>
      <c r="I8" s="22" t="s">
        <v>52</v>
      </c>
      <c r="J8" s="22" t="s">
        <v>56</v>
      </c>
      <c r="K8" s="17" t="s">
        <v>17</v>
      </c>
      <c r="L8" s="25">
        <v>215000</v>
      </c>
      <c r="M8" s="25">
        <v>150500</v>
      </c>
      <c r="N8" s="25">
        <v>64500</v>
      </c>
      <c r="O8" s="15">
        <f t="shared" si="0"/>
        <v>127925</v>
      </c>
      <c r="P8" s="16">
        <v>0.85</v>
      </c>
    </row>
    <row r="9" spans="1:16" ht="348">
      <c r="A9" s="20" t="s">
        <v>27</v>
      </c>
      <c r="B9" s="21" t="s">
        <v>34</v>
      </c>
      <c r="C9" s="22" t="s">
        <v>41</v>
      </c>
      <c r="D9" s="22" t="s">
        <v>46</v>
      </c>
      <c r="E9" s="23">
        <v>42860</v>
      </c>
      <c r="F9" s="22">
        <v>18</v>
      </c>
      <c r="G9" s="9">
        <f t="shared" si="1"/>
        <v>43418</v>
      </c>
      <c r="H9" s="8" t="s">
        <v>63</v>
      </c>
      <c r="I9" s="22" t="s">
        <v>53</v>
      </c>
      <c r="J9" s="22" t="s">
        <v>54</v>
      </c>
      <c r="K9" s="17" t="s">
        <v>17</v>
      </c>
      <c r="L9" s="25">
        <v>198626.09000000003</v>
      </c>
      <c r="M9" s="25">
        <v>139038.26</v>
      </c>
      <c r="N9" s="25">
        <v>59587.83</v>
      </c>
      <c r="O9" s="15">
        <f t="shared" si="0"/>
        <v>118182.52100000001</v>
      </c>
      <c r="P9" s="16">
        <v>0.85</v>
      </c>
    </row>
  </sheetData>
  <sheetProtection/>
  <mergeCells count="1">
    <mergeCell ref="A1:P1"/>
  </mergeCells>
  <printOptions/>
  <pageMargins left="0.7" right="0.7" top="0.75" bottom="0.75" header="0.3" footer="0.3"/>
  <pageSetup fitToHeight="0" fitToWidth="1" horizontalDpi="600" verticalDpi="600" orientation="landscape" paperSize="8" scale="41" r:id="rId2"/>
  <colBreaks count="1" manualBreakCount="1">
    <brk id="16" max="65535" man="1"/>
  </colBreaks>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 sqref="B3"/>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C16384"/>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IANMSP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 Nenova</dc:creator>
  <cp:keywords/>
  <dc:description/>
  <cp:lastModifiedBy>sandreychina</cp:lastModifiedBy>
  <cp:lastPrinted>2017-01-30T10:41:21Z</cp:lastPrinted>
  <dcterms:created xsi:type="dcterms:W3CDTF">2008-09-17T07:28:51Z</dcterms:created>
  <dcterms:modified xsi:type="dcterms:W3CDTF">2017-05-10T13:49:53Z</dcterms:modified>
  <cp:category/>
  <cp:version/>
  <cp:contentType/>
  <cp:contentStatus/>
</cp:coreProperties>
</file>