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Таланти\2.2. Съгласуване с дирекции 15072025\Guidelines Support to Talents competetive\за ИСУН КЛ разходи 2\Приложение XI\"/>
    </mc:Choice>
  </mc:AlternateContent>
  <xr:revisionPtr revIDLastSave="0" documentId="13_ncr:1_{0626BF4D-3212-4320-969E-392C1F765CF8}" xr6:coauthVersionLast="47" xr6:coauthVersionMax="47" xr10:uidLastSave="{00000000-0000-0000-0000-000000000000}"/>
  <bookViews>
    <workbookView xWindow="-120" yWindow="-120" windowWidth="29040" windowHeight="15840" tabRatio="749" activeTab="2" xr2:uid="{00000000-000D-0000-FFFF-FFFF00000000}"/>
  </bookViews>
  <sheets>
    <sheet name="Възнаграждения" sheetId="12" r:id="rId1"/>
    <sheet name="Стипендии" sheetId="19" r:id="rId2"/>
    <sheet name="Обобщена таблица" sheetId="2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0" l="1"/>
  <c r="D4" i="20"/>
  <c r="D5" i="20"/>
  <c r="D2" i="20"/>
  <c r="C7" i="12" l="1"/>
  <c r="D7" i="12" l="1"/>
  <c r="E7" i="12" s="1"/>
  <c r="F7" i="12" s="1"/>
  <c r="C59" i="12" l="1"/>
  <c r="D59" i="12" s="1"/>
  <c r="C58" i="12"/>
  <c r="D58" i="12" s="1"/>
</calcChain>
</file>

<file path=xl/sharedStrings.xml><?xml version="1.0" encoding="utf-8"?>
<sst xmlns="http://schemas.openxmlformats.org/spreadsheetml/2006/main" count="44" uniqueCount="38">
  <si>
    <t>Име на показателите</t>
  </si>
  <si>
    <t>Данни, публикувани от Евростат за България</t>
  </si>
  <si>
    <t>КИ %</t>
  </si>
  <si>
    <t>Единичен разход</t>
  </si>
  <si>
    <t>3.27. Възнаграждения на педагогическите специалисти за 1 отработен астрономически час</t>
  </si>
  <si>
    <t>3.28. Възнаграждения на експерти образователни дейности за 1 отработен астрономически час</t>
  </si>
  <si>
    <t>Мерна единица</t>
  </si>
  <si>
    <t>1 отработен астрономически час</t>
  </si>
  <si>
    <t>2024 спрямо 2023</t>
  </si>
  <si>
    <t>https://ec.europa.eu/eurostat/databrowser/view/lc_lci_r2_a__custom_15851447/default/table?lang=en</t>
  </si>
  <si>
    <t xml:space="preserve">Брой </t>
  </si>
  <si>
    <t>1.83.	Еднократна стипендия на ученик от I до VII клас с изявени дарби</t>
  </si>
  <si>
    <t xml:space="preserve">Единичен разход </t>
  </si>
  <si>
    <t>Актуализиран единичен разход - астрономически час</t>
  </si>
  <si>
    <t>Единичен разход 3.27. Възнаграждения на педагогическите специалисти за 1 отработен астрономически час</t>
  </si>
  <si>
    <t>Единичен разход  3.28. Възнаграждения на експерти образователни дейности за 1 отработен астрономически час</t>
  </si>
  <si>
    <t>1.12. Специализирано медицинско лице за 1 отработен астрономически час (средна стойност)</t>
  </si>
  <si>
    <t xml:space="preserve">https://ec.europa.eu/eurostat/databrowser/bookmark/c227c17f-8785-4704-9346-0553630abbfb?lang=en </t>
  </si>
  <si>
    <t>Размерът на стипендията е равен на размера, определен в Постановление № 108 на МС от 27.06.2025 г. за приемане на Програма на мерките за закрила на деца с изявени дарби от държавни, общински и частни училища през 2025 година.</t>
  </si>
  <si>
    <t>Единичен разход 1.12. Възнаграждения на специализирано медицинско лице за 1 отработен астрономически час</t>
  </si>
  <si>
    <t xml:space="preserve">Единичен разход 1.83 Надбавка за стипендия </t>
  </si>
  <si>
    <t>призово класиране на участника</t>
  </si>
  <si>
    <t>За единичен разход 1.12 в ТЕРЕС-ПО са посочени 3 нива в зависимост от специфичния опит. Извършва се актуализация на средното ниво въз основа на индекса на разходите за труд в сектор Хуманно здравеопазване и социална работа. Получената стойност се закръглява до цяло число и така се определя единичен разход, приложим за всички специализирани медицински лица, включени в изпълнението на проекта.</t>
  </si>
  <si>
    <r>
      <t xml:space="preserve">Актуализиран единичен разход                      </t>
    </r>
    <r>
      <rPr>
        <b/>
        <sz val="11"/>
        <color rgb="FFC00000"/>
        <rFont val="Calibri"/>
        <family val="2"/>
        <charset val="204"/>
        <scheme val="minor"/>
      </rPr>
      <t>евро</t>
    </r>
    <r>
      <rPr>
        <b/>
        <i/>
        <sz val="8"/>
        <color rgb="FFC00000"/>
        <rFont val="Calibri"/>
        <family val="2"/>
        <charset val="204"/>
        <scheme val="minor"/>
      </rPr>
      <t xml:space="preserve">                                                                                  (директно приложим след 01.01.2026 г.)</t>
    </r>
  </si>
  <si>
    <t xml:space="preserve">Индексиране с данни за 2021, 2022, 2023 и 2024 г. </t>
  </si>
  <si>
    <r>
      <t xml:space="preserve">Индекс на разходите за труд (LCI) </t>
    </r>
    <r>
      <rPr>
        <sz val="12"/>
        <rFont val="Calibri"/>
        <family val="2"/>
        <scheme val="minor"/>
      </rPr>
      <t>NACE Rev. 2 (дейност = Q. Хуманно здравеопазване и социална работа)</t>
    </r>
    <r>
      <rPr>
        <b/>
        <sz val="12"/>
        <rFont val="Calibri"/>
        <family val="2"/>
        <scheme val="minor"/>
      </rPr>
      <t xml:space="preserve"> в %</t>
    </r>
  </si>
  <si>
    <r>
      <t xml:space="preserve">Индекс на разходите за труд (LCI) </t>
    </r>
    <r>
      <rPr>
        <sz val="12"/>
        <rFont val="Calibri"/>
        <family val="2"/>
        <scheme val="minor"/>
      </rPr>
      <t>NACE Rev. 2 (дейност = Q. Хуманно здравеопазване и социална работа) като индекс</t>
    </r>
  </si>
  <si>
    <r>
      <t>ЕР</t>
    </r>
    <r>
      <rPr>
        <b/>
        <vertAlign val="subscript"/>
        <sz val="12"/>
        <rFont val="Times New Roman"/>
        <family val="1"/>
        <charset val="204"/>
      </rPr>
      <t>акт</t>
    </r>
    <r>
      <rPr>
        <b/>
        <sz val="12"/>
        <rFont val="Times New Roman"/>
        <family val="1"/>
        <charset val="204"/>
      </rPr>
      <t xml:space="preserve"> = ЕР</t>
    </r>
    <r>
      <rPr>
        <b/>
        <vertAlign val="subscript"/>
        <sz val="12"/>
        <rFont val="Times New Roman"/>
        <family val="1"/>
        <charset val="204"/>
      </rPr>
      <t>стар</t>
    </r>
    <r>
      <rPr>
        <b/>
        <sz val="12"/>
        <rFont val="Times New Roman"/>
        <family val="1"/>
        <charset val="204"/>
      </rPr>
      <t xml:space="preserve"> х LCI</t>
    </r>
    <r>
      <rPr>
        <b/>
        <vertAlign val="subscript"/>
        <sz val="12"/>
        <rFont val="Times New Roman"/>
        <family val="1"/>
        <charset val="204"/>
      </rPr>
      <t>edu-Нов</t>
    </r>
  </si>
  <si>
    <r>
      <t xml:space="preserve">Единичен разход - 
</t>
    </r>
    <r>
      <rPr>
        <b/>
        <sz val="12"/>
        <rFont val="Calibri"/>
        <family val="2"/>
        <charset val="204"/>
        <scheme val="minor"/>
      </rPr>
      <t>2020 г.</t>
    </r>
  </si>
  <si>
    <r>
      <t xml:space="preserve">Актуализирана сума - </t>
    </r>
    <r>
      <rPr>
        <sz val="12"/>
        <rFont val="Calibri"/>
        <family val="2"/>
        <charset val="204"/>
        <scheme val="minor"/>
      </rPr>
      <t>2021</t>
    </r>
    <r>
      <rPr>
        <sz val="12"/>
        <rFont val="Calibri"/>
        <family val="2"/>
        <scheme val="minor"/>
      </rPr>
      <t xml:space="preserve"> </t>
    </r>
    <r>
      <rPr>
        <sz val="12"/>
        <rFont val="Calibri"/>
        <family val="2"/>
        <charset val="204"/>
        <scheme val="minor"/>
      </rPr>
      <t>спрямо 2020 г.</t>
    </r>
  </si>
  <si>
    <r>
      <t xml:space="preserve">Актуализирана сума - </t>
    </r>
    <r>
      <rPr>
        <sz val="12"/>
        <rFont val="Calibri"/>
        <family val="2"/>
        <charset val="204"/>
        <scheme val="minor"/>
      </rPr>
      <t>2022</t>
    </r>
    <r>
      <rPr>
        <sz val="12"/>
        <rFont val="Calibri"/>
        <family val="2"/>
        <scheme val="minor"/>
      </rPr>
      <t xml:space="preserve"> </t>
    </r>
    <r>
      <rPr>
        <sz val="12"/>
        <rFont val="Calibri"/>
        <family val="2"/>
        <charset val="204"/>
        <scheme val="minor"/>
      </rPr>
      <t>спрямо 2021 г.</t>
    </r>
  </si>
  <si>
    <r>
      <t xml:space="preserve">Актуализирана сума - </t>
    </r>
    <r>
      <rPr>
        <sz val="12"/>
        <rFont val="Calibri"/>
        <family val="2"/>
        <charset val="204"/>
        <scheme val="minor"/>
      </rPr>
      <t>2023</t>
    </r>
    <r>
      <rPr>
        <sz val="12"/>
        <rFont val="Calibri"/>
        <family val="2"/>
        <scheme val="minor"/>
      </rPr>
      <t xml:space="preserve"> </t>
    </r>
    <r>
      <rPr>
        <sz val="12"/>
        <rFont val="Calibri"/>
        <family val="2"/>
        <charset val="204"/>
        <scheme val="minor"/>
      </rPr>
      <t>спрямо 2022 г.</t>
    </r>
  </si>
  <si>
    <r>
      <t xml:space="preserve">Актуализирана сума - </t>
    </r>
    <r>
      <rPr>
        <sz val="12"/>
        <rFont val="Calibri"/>
        <family val="2"/>
        <charset val="204"/>
        <scheme val="minor"/>
      </rPr>
      <t>2024</t>
    </r>
    <r>
      <rPr>
        <sz val="12"/>
        <rFont val="Calibri"/>
        <family val="2"/>
        <scheme val="minor"/>
      </rPr>
      <t xml:space="preserve"> </t>
    </r>
    <r>
      <rPr>
        <sz val="12"/>
        <rFont val="Calibri"/>
        <family val="2"/>
        <charset val="204"/>
        <scheme val="minor"/>
      </rPr>
      <t>спрямо 2023 г.</t>
    </r>
  </si>
  <si>
    <r>
      <t xml:space="preserve">Актуализиран единичен разход - </t>
    </r>
    <r>
      <rPr>
        <b/>
        <sz val="12"/>
        <rFont val="Calibri"/>
        <family val="2"/>
        <charset val="204"/>
        <scheme val="minor"/>
      </rPr>
      <t>2024</t>
    </r>
    <r>
      <rPr>
        <b/>
        <sz val="12"/>
        <rFont val="Calibri"/>
        <family val="2"/>
        <scheme val="minor"/>
      </rPr>
      <t xml:space="preserve"> г.</t>
    </r>
  </si>
  <si>
    <t xml:space="preserve">Индексиране с данни за 2024 г. </t>
  </si>
  <si>
    <r>
      <t xml:space="preserve">Индекс на разходите за труд (LCI) </t>
    </r>
    <r>
      <rPr>
        <sz val="12"/>
        <rFont val="Calibri"/>
        <family val="2"/>
        <scheme val="minor"/>
      </rPr>
      <t>NACE Rev. 2 (дейност = P. Образование)</t>
    </r>
  </si>
  <si>
    <t>Актуализирана сума - 2024 г.</t>
  </si>
  <si>
    <r>
      <t xml:space="preserve">Единичен разход
</t>
    </r>
    <r>
      <rPr>
        <i/>
        <sz val="8"/>
        <rFont val="Calibri"/>
        <family val="2"/>
        <charset val="204"/>
        <scheme val="minor"/>
      </rPr>
      <t>(актуализация)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</si>
</sst>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i/>
      <sz val="8"/>
      <color rgb="FFC00000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6" fillId="0" borderId="0" xfId="3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0" fontId="19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justify" vertical="center"/>
    </xf>
    <xf numFmtId="2" fontId="5" fillId="0" borderId="0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2" fontId="18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9" fillId="4" borderId="1" xfId="0" applyFont="1" applyFill="1" applyBorder="1" applyAlignment="1">
      <alignment horizontal="center" vertical="center" wrapText="1"/>
    </xf>
    <xf numFmtId="2" fontId="19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4">
    <cellStyle name="Hyperlink" xfId="3" builtinId="8"/>
    <cellStyle name="Normal" xfId="0" builtinId="0"/>
    <cellStyle name="Normal 2" xfId="1" xr:uid="{894B6870-FD2B-4E1F-8932-6C9A46AD7401}"/>
    <cellStyle name="Normal 3" xfId="2" xr:uid="{9ECA1403-2487-42CE-9A56-0CF03F743C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61</xdr:row>
      <xdr:rowOff>0</xdr:rowOff>
    </xdr:from>
    <xdr:to>
      <xdr:col>8</xdr:col>
      <xdr:colOff>923925</xdr:colOff>
      <xdr:row>127</xdr:row>
      <xdr:rowOff>45729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2485F30-B155-47E2-BCC7-6F1AC9E0F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650825"/>
          <a:ext cx="12020550" cy="12618729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10</xdr:row>
      <xdr:rowOff>180058</xdr:rowOff>
    </xdr:from>
    <xdr:to>
      <xdr:col>8</xdr:col>
      <xdr:colOff>1143000</xdr:colOff>
      <xdr:row>49</xdr:row>
      <xdr:rowOff>37731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B7D4F12-771D-48B7-B7B3-D0E0D5896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4828258"/>
          <a:ext cx="12211050" cy="7563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.europa.eu/eurostat/databrowser/bookmark/c227c17f-8785-4704-9346-0553630abbfb?lang=en" TargetMode="External"/><Relationship Id="rId1" Type="http://schemas.openxmlformats.org/officeDocument/2006/relationships/hyperlink" Target="https://ec.europa.eu/eurostat/databrowser/view/lc_lci_r2_a__custom_15851447/default/table?lang=en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sheetPr>
    <pageSetUpPr fitToPage="1"/>
  </sheetPr>
  <dimension ref="A1:G130"/>
  <sheetViews>
    <sheetView topLeftCell="A103" zoomScaleNormal="100" workbookViewId="0">
      <selection activeCell="J56" sqref="J56"/>
    </sheetView>
  </sheetViews>
  <sheetFormatPr defaultRowHeight="15" x14ac:dyDescent="0.25"/>
  <cols>
    <col min="1" max="1" width="52.42578125" customWidth="1"/>
    <col min="2" max="2" width="15.5703125" customWidth="1"/>
    <col min="3" max="3" width="15.42578125" customWidth="1"/>
    <col min="4" max="4" width="16.42578125" customWidth="1"/>
    <col min="5" max="5" width="16" customWidth="1"/>
    <col min="6" max="6" width="18.140625" customWidth="1"/>
    <col min="7" max="7" width="17.140625" customWidth="1"/>
    <col min="8" max="8" width="15.28515625" customWidth="1"/>
    <col min="9" max="9" width="18.140625" customWidth="1"/>
    <col min="10" max="10" width="17.5703125" customWidth="1"/>
    <col min="11" max="11" width="16.7109375" customWidth="1"/>
    <col min="12" max="12" width="5.28515625" customWidth="1"/>
    <col min="14" max="14" width="13.7109375" customWidth="1"/>
    <col min="17" max="17" width="10.85546875" customWidth="1"/>
  </cols>
  <sheetData>
    <row r="1" spans="1:7" ht="15.75" x14ac:dyDescent="0.25">
      <c r="A1" s="26" t="s">
        <v>24</v>
      </c>
      <c r="B1" s="27"/>
      <c r="C1" s="27"/>
      <c r="D1" s="27"/>
      <c r="E1" s="27"/>
      <c r="F1" s="28"/>
      <c r="G1" s="28"/>
    </row>
    <row r="2" spans="1:7" ht="48" customHeight="1" x14ac:dyDescent="0.25">
      <c r="A2" s="29" t="s">
        <v>1</v>
      </c>
      <c r="B2" s="30">
        <v>2021</v>
      </c>
      <c r="C2" s="30">
        <v>2022</v>
      </c>
      <c r="D2" s="30">
        <v>2023</v>
      </c>
      <c r="E2" s="30">
        <v>2024</v>
      </c>
      <c r="F2" s="28"/>
      <c r="G2" s="28"/>
    </row>
    <row r="3" spans="1:7" ht="59.25" customHeight="1" x14ac:dyDescent="0.25">
      <c r="A3" s="31" t="s">
        <v>25</v>
      </c>
      <c r="B3" s="32">
        <v>20.5</v>
      </c>
      <c r="C3" s="32">
        <v>4.5999999999999996</v>
      </c>
      <c r="D3" s="32">
        <v>7.9</v>
      </c>
      <c r="E3" s="32">
        <v>13.8</v>
      </c>
      <c r="F3" s="28"/>
      <c r="G3" s="28"/>
    </row>
    <row r="4" spans="1:7" ht="47.25" customHeight="1" x14ac:dyDescent="0.25">
      <c r="A4" s="31" t="s">
        <v>26</v>
      </c>
      <c r="B4" s="32">
        <v>120.5</v>
      </c>
      <c r="C4" s="32">
        <v>104.6</v>
      </c>
      <c r="D4" s="32">
        <v>107.9</v>
      </c>
      <c r="E4" s="32">
        <v>113.8</v>
      </c>
      <c r="F4" s="28"/>
      <c r="G4" s="28"/>
    </row>
    <row r="5" spans="1:7" ht="53.25" customHeight="1" thickBot="1" x14ac:dyDescent="0.3">
      <c r="A5" s="33" t="s">
        <v>27</v>
      </c>
      <c r="B5" s="34"/>
      <c r="C5" s="34"/>
      <c r="D5" s="34"/>
      <c r="E5" s="34"/>
      <c r="F5" s="28"/>
      <c r="G5" s="28"/>
    </row>
    <row r="6" spans="1:7" ht="48" thickBot="1" x14ac:dyDescent="0.3">
      <c r="A6" s="35" t="s">
        <v>0</v>
      </c>
      <c r="B6" s="1" t="s">
        <v>28</v>
      </c>
      <c r="C6" s="35" t="s">
        <v>29</v>
      </c>
      <c r="D6" s="35" t="s">
        <v>30</v>
      </c>
      <c r="E6" s="35" t="s">
        <v>31</v>
      </c>
      <c r="F6" s="35" t="s">
        <v>32</v>
      </c>
      <c r="G6" s="1" t="s">
        <v>33</v>
      </c>
    </row>
    <row r="7" spans="1:7" ht="36" customHeight="1" thickBot="1" x14ac:dyDescent="0.3">
      <c r="A7" s="36" t="s">
        <v>16</v>
      </c>
      <c r="B7" s="37">
        <v>33</v>
      </c>
      <c r="C7" s="38">
        <f>33*B4%</f>
        <v>39.765000000000001</v>
      </c>
      <c r="D7" s="38">
        <f>C7*C4%</f>
        <v>41.594190000000005</v>
      </c>
      <c r="E7" s="38">
        <f>D7*D4%</f>
        <v>44.880131010000007</v>
      </c>
      <c r="F7" s="38">
        <f>E7*E4%</f>
        <v>51.07358908938</v>
      </c>
      <c r="G7" s="37">
        <v>51</v>
      </c>
    </row>
    <row r="8" spans="1:7" ht="20.25" customHeight="1" x14ac:dyDescent="0.25">
      <c r="A8" s="21"/>
      <c r="B8" s="21"/>
      <c r="C8" s="21"/>
      <c r="D8" s="21"/>
      <c r="E8" s="21"/>
      <c r="F8" s="21"/>
      <c r="G8" s="21"/>
    </row>
    <row r="9" spans="1:7" ht="58.5" customHeight="1" x14ac:dyDescent="0.25">
      <c r="A9" s="42" t="s">
        <v>22</v>
      </c>
      <c r="B9" s="42"/>
      <c r="C9" s="42"/>
      <c r="D9" s="42"/>
      <c r="E9" s="42"/>
      <c r="F9" s="42"/>
      <c r="G9" s="42"/>
    </row>
    <row r="10" spans="1:7" ht="20.25" customHeight="1" x14ac:dyDescent="0.25">
      <c r="A10" s="21"/>
      <c r="B10" s="21"/>
      <c r="C10" s="21"/>
      <c r="D10" s="21"/>
      <c r="E10" s="21"/>
      <c r="F10" s="21"/>
      <c r="G10" s="21"/>
    </row>
    <row r="11" spans="1:7" ht="15.75" x14ac:dyDescent="0.25">
      <c r="A11" s="21"/>
      <c r="B11" s="21"/>
      <c r="C11" s="21"/>
      <c r="D11" s="21"/>
      <c r="E11" s="21"/>
      <c r="F11" s="21"/>
    </row>
    <row r="17" ht="36" customHeight="1" x14ac:dyDescent="0.25"/>
    <row r="52" spans="1:5" x14ac:dyDescent="0.25">
      <c r="A52" s="2" t="s">
        <v>17</v>
      </c>
    </row>
    <row r="54" spans="1:5" ht="15.75" x14ac:dyDescent="0.25">
      <c r="A54" s="39" t="s">
        <v>34</v>
      </c>
      <c r="B54" s="27"/>
      <c r="C54" s="28"/>
      <c r="D54" s="28"/>
      <c r="E54" s="28"/>
    </row>
    <row r="55" spans="1:5" ht="31.5" x14ac:dyDescent="0.25">
      <c r="A55" s="29" t="s">
        <v>1</v>
      </c>
      <c r="B55" s="40" t="s">
        <v>8</v>
      </c>
      <c r="C55" s="28"/>
      <c r="D55" s="28"/>
      <c r="E55" s="28"/>
    </row>
    <row r="56" spans="1:5" ht="32.25" thickBot="1" x14ac:dyDescent="0.3">
      <c r="A56" s="31" t="s">
        <v>35</v>
      </c>
      <c r="B56" s="32">
        <v>15.1</v>
      </c>
      <c r="C56" s="28"/>
      <c r="D56" s="28"/>
      <c r="E56" s="28"/>
    </row>
    <row r="57" spans="1:5" ht="79.5" thickBot="1" x14ac:dyDescent="0.3">
      <c r="A57" s="35" t="s">
        <v>0</v>
      </c>
      <c r="B57" s="1" t="s">
        <v>3</v>
      </c>
      <c r="C57" s="35" t="s">
        <v>2</v>
      </c>
      <c r="D57" s="35" t="s">
        <v>36</v>
      </c>
      <c r="E57" s="1" t="s">
        <v>13</v>
      </c>
    </row>
    <row r="58" spans="1:5" ht="32.25" thickBot="1" x14ac:dyDescent="0.3">
      <c r="A58" s="36" t="s">
        <v>4</v>
      </c>
      <c r="B58" s="1">
        <v>33</v>
      </c>
      <c r="C58" s="41">
        <f>B3</f>
        <v>20.5</v>
      </c>
      <c r="D58" s="41">
        <f t="shared" ref="D58:D59" si="0">B58+B58*C58%</f>
        <v>39.765000000000001</v>
      </c>
      <c r="E58" s="1">
        <v>38</v>
      </c>
    </row>
    <row r="59" spans="1:5" ht="32.25" thickBot="1" x14ac:dyDescent="0.3">
      <c r="A59" s="36" t="s">
        <v>5</v>
      </c>
      <c r="B59" s="1">
        <v>38</v>
      </c>
      <c r="C59" s="36">
        <f>B3</f>
        <v>20.5</v>
      </c>
      <c r="D59" s="36">
        <f t="shared" si="0"/>
        <v>45.79</v>
      </c>
      <c r="E59" s="1">
        <v>44</v>
      </c>
    </row>
    <row r="60" spans="1:5" ht="15.75" x14ac:dyDescent="0.25">
      <c r="A60" s="3"/>
      <c r="B60" s="4"/>
      <c r="C60" s="5"/>
      <c r="D60" s="5"/>
      <c r="E60" s="4"/>
    </row>
    <row r="130" spans="1:1" x14ac:dyDescent="0.25">
      <c r="A130" s="2" t="s">
        <v>9</v>
      </c>
    </row>
  </sheetData>
  <mergeCells count="1">
    <mergeCell ref="A9:G9"/>
  </mergeCells>
  <hyperlinks>
    <hyperlink ref="A130" r:id="rId1" xr:uid="{2B50FB6A-A287-4013-BBAF-50A5BE2E5F7C}"/>
    <hyperlink ref="A52" r:id="rId2" xr:uid="{37D5EB5A-6730-446F-98A0-442866387A7E}"/>
  </hyperlinks>
  <pageMargins left="0.7" right="0.7" top="0.75" bottom="0.75" header="0.3" footer="0.3"/>
  <pageSetup paperSize="9" scale="4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82347-16BF-46BE-9600-0EBE35D05BA3}">
  <dimension ref="A1:C7"/>
  <sheetViews>
    <sheetView zoomScale="130" zoomScaleNormal="130" workbookViewId="0">
      <selection activeCell="E12" sqref="E12"/>
    </sheetView>
  </sheetViews>
  <sheetFormatPr defaultRowHeight="15" x14ac:dyDescent="0.25"/>
  <cols>
    <col min="1" max="1" width="51.85546875" customWidth="1"/>
    <col min="2" max="2" width="10.7109375" customWidth="1"/>
    <col min="3" max="3" width="13.5703125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3" ht="15.75" thickBot="1" x14ac:dyDescent="0.3"/>
    <row r="2" spans="1:3" ht="26.25" thickBot="1" x14ac:dyDescent="0.3">
      <c r="A2" s="6" t="s">
        <v>0</v>
      </c>
      <c r="B2" s="6" t="s">
        <v>10</v>
      </c>
      <c r="C2" s="7" t="s">
        <v>12</v>
      </c>
    </row>
    <row r="3" spans="1:3" ht="30.75" customHeight="1" thickBot="1" x14ac:dyDescent="0.3">
      <c r="A3" s="8" t="s">
        <v>11</v>
      </c>
      <c r="B3" s="9">
        <v>1</v>
      </c>
      <c r="C3" s="10">
        <v>195</v>
      </c>
    </row>
    <row r="4" spans="1:3" ht="21.75" customHeight="1" thickBot="1" x14ac:dyDescent="0.3">
      <c r="A4" s="14"/>
      <c r="B4" s="15"/>
      <c r="C4" s="10"/>
    </row>
    <row r="5" spans="1:3" x14ac:dyDescent="0.25">
      <c r="A5" s="11"/>
      <c r="B5" s="12"/>
    </row>
    <row r="6" spans="1:3" x14ac:dyDescent="0.25">
      <c r="A6" s="13"/>
      <c r="B6" s="13"/>
      <c r="C6" s="13"/>
    </row>
    <row r="7" spans="1:3" ht="54.75" customHeight="1" x14ac:dyDescent="0.25">
      <c r="A7" s="43" t="s">
        <v>18</v>
      </c>
      <c r="B7" s="43"/>
      <c r="C7" s="43"/>
    </row>
  </sheetData>
  <mergeCells count="1">
    <mergeCell ref="A7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BF9A2-35EB-4D98-A8DB-7A14B3F63939}">
  <sheetPr>
    <pageSetUpPr fitToPage="1"/>
  </sheetPr>
  <dimension ref="A1:D14"/>
  <sheetViews>
    <sheetView tabSelected="1" zoomScaleNormal="100" workbookViewId="0">
      <selection activeCell="G9" sqref="G9"/>
    </sheetView>
  </sheetViews>
  <sheetFormatPr defaultRowHeight="15" x14ac:dyDescent="0.25"/>
  <cols>
    <col min="1" max="1" width="49.7109375" customWidth="1"/>
    <col min="2" max="2" width="27.140625" customWidth="1"/>
    <col min="3" max="3" width="14.7109375" customWidth="1"/>
    <col min="4" max="4" width="20.28515625" customWidth="1"/>
  </cols>
  <sheetData>
    <row r="1" spans="1:4" ht="74.25" customHeight="1" x14ac:dyDescent="0.25">
      <c r="A1" s="18" t="s">
        <v>0</v>
      </c>
      <c r="B1" s="18" t="s">
        <v>6</v>
      </c>
      <c r="C1" s="18" t="s">
        <v>37</v>
      </c>
      <c r="D1" s="24" t="s">
        <v>23</v>
      </c>
    </row>
    <row r="2" spans="1:4" ht="38.25" x14ac:dyDescent="0.25">
      <c r="A2" s="23" t="s">
        <v>14</v>
      </c>
      <c r="B2" s="19" t="s">
        <v>7</v>
      </c>
      <c r="C2" s="20">
        <v>38</v>
      </c>
      <c r="D2" s="25">
        <f>ROUND(C2/1.95583,0)</f>
        <v>19</v>
      </c>
    </row>
    <row r="3" spans="1:4" ht="45.75" customHeight="1" x14ac:dyDescent="0.25">
      <c r="A3" s="23" t="s">
        <v>15</v>
      </c>
      <c r="B3" s="19" t="s">
        <v>7</v>
      </c>
      <c r="C3" s="20">
        <v>44</v>
      </c>
      <c r="D3" s="25">
        <f t="shared" ref="D3:D5" si="0">ROUND(C3/1.95583,0)</f>
        <v>22</v>
      </c>
    </row>
    <row r="4" spans="1:4" ht="45.75" customHeight="1" x14ac:dyDescent="0.25">
      <c r="A4" s="22" t="s">
        <v>19</v>
      </c>
      <c r="B4" s="19" t="s">
        <v>7</v>
      </c>
      <c r="C4" s="20">
        <v>51</v>
      </c>
      <c r="D4" s="25">
        <f t="shared" si="0"/>
        <v>26</v>
      </c>
    </row>
    <row r="5" spans="1:4" ht="25.5" x14ac:dyDescent="0.25">
      <c r="A5" s="22" t="s">
        <v>20</v>
      </c>
      <c r="B5" s="19" t="s">
        <v>21</v>
      </c>
      <c r="C5" s="20">
        <v>195</v>
      </c>
      <c r="D5" s="25">
        <f t="shared" si="0"/>
        <v>100</v>
      </c>
    </row>
    <row r="7" spans="1:4" ht="56.25" customHeight="1" x14ac:dyDescent="0.25"/>
    <row r="8" spans="1:4" ht="45" customHeight="1" x14ac:dyDescent="0.25"/>
    <row r="10" spans="1:4" x14ac:dyDescent="0.25">
      <c r="A10" s="16"/>
    </row>
    <row r="11" spans="1:4" x14ac:dyDescent="0.25">
      <c r="A11" s="16"/>
    </row>
    <row r="12" spans="1:4" x14ac:dyDescent="0.25">
      <c r="A12" s="16"/>
    </row>
    <row r="13" spans="1:4" x14ac:dyDescent="0.25">
      <c r="A13" s="17"/>
    </row>
    <row r="14" spans="1:4" x14ac:dyDescent="0.25">
      <c r="A14" s="17"/>
    </row>
  </sheetData>
  <phoneticPr fontId="11" type="noConversion"/>
  <pageMargins left="0.7" right="0.7" top="0.75" bottom="0.75" header="0.3" footer="0.3"/>
  <pageSetup paperSize="9" scale="8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Възнаграждения</vt:lpstr>
      <vt:lpstr>Стипендии</vt:lpstr>
      <vt:lpstr>Обобщена таблица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Irena Dankova</cp:lastModifiedBy>
  <cp:revision/>
  <cp:lastPrinted>2025-03-28T14:31:42Z</cp:lastPrinted>
  <dcterms:created xsi:type="dcterms:W3CDTF">2020-09-01T06:10:15Z</dcterms:created>
  <dcterms:modified xsi:type="dcterms:W3CDTF">2025-07-28T13:02:22Z</dcterms:modified>
  <cp:category/>
  <cp:contentStatus/>
</cp:coreProperties>
</file>